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Irma Jofre\Poblaciones\Pob. Beneficiaria\2022\"/>
    </mc:Choice>
  </mc:AlternateContent>
  <xr:revisionPtr revIDLastSave="0" documentId="13_ncr:1_{562B716D-C100-462A-8086-15B05956C91E}" xr6:coauthVersionLast="47" xr6:coauthVersionMax="47" xr10:uidLastSave="{00000000-0000-0000-0000-000000000000}"/>
  <bookViews>
    <workbookView xWindow="-120" yWindow="-120" windowWidth="29040" windowHeight="15840" tabRatio="826" xr2:uid="{00000000-000D-0000-FFFF-FFFF00000000}"/>
  </bookViews>
  <sheets>
    <sheet name="x Comuna y Sexo" sheetId="2" r:id="rId1"/>
    <sheet name="x Comuna y Gedad" sheetId="4" r:id="rId2"/>
    <sheet name="x Comuna x Gedad x sexo" sheetId="3" r:id="rId3"/>
    <sheet name="x Comuna y TipoIngreso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3" l="1"/>
  <c r="D37" i="3"/>
  <c r="D36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E7" i="3"/>
  <c r="D7" i="3"/>
  <c r="D35" i="3" l="1"/>
  <c r="C34" i="3"/>
  <c r="L38" i="3"/>
  <c r="C30" i="3"/>
  <c r="C25" i="3"/>
  <c r="M37" i="3"/>
  <c r="T38" i="3"/>
  <c r="U38" i="3"/>
  <c r="C22" i="3"/>
  <c r="Q37" i="3"/>
  <c r="E38" i="3"/>
  <c r="P38" i="3"/>
  <c r="E37" i="3"/>
  <c r="U37" i="3"/>
  <c r="C14" i="3"/>
  <c r="I37" i="3"/>
  <c r="H38" i="3"/>
  <c r="C33" i="3"/>
  <c r="C26" i="3"/>
  <c r="E7" i="2"/>
  <c r="E8" i="2"/>
  <c r="E9" i="2"/>
  <c r="E10" i="2"/>
  <c r="E11" i="2"/>
  <c r="E12" i="2"/>
  <c r="E6" i="2"/>
  <c r="D13" i="2"/>
  <c r="C29" i="3" l="1"/>
  <c r="M38" i="3"/>
  <c r="C21" i="3"/>
  <c r="S38" i="3"/>
  <c r="O38" i="3"/>
  <c r="K38" i="3"/>
  <c r="G38" i="3"/>
  <c r="T37" i="3"/>
  <c r="P37" i="3"/>
  <c r="L37" i="3"/>
  <c r="H37" i="3"/>
  <c r="N37" i="3"/>
  <c r="S37" i="3"/>
  <c r="C17" i="3"/>
  <c r="R37" i="3"/>
  <c r="O37" i="3"/>
  <c r="K37" i="3"/>
  <c r="G37" i="3"/>
  <c r="C18" i="3"/>
  <c r="Q38" i="3"/>
  <c r="I38" i="3"/>
  <c r="J37" i="3"/>
  <c r="F37" i="3"/>
  <c r="R38" i="3"/>
  <c r="N38" i="3"/>
  <c r="J38" i="3"/>
  <c r="F38" i="3"/>
  <c r="C13" i="3"/>
  <c r="C10" i="3"/>
  <c r="C38" i="3" l="1"/>
  <c r="C37" i="3"/>
  <c r="C7" i="3" l="1"/>
  <c r="F13" i="1" l="1"/>
  <c r="F12" i="1"/>
  <c r="U36" i="3"/>
  <c r="U35" i="3" s="1"/>
  <c r="G36" i="3"/>
  <c r="G35" i="3" s="1"/>
  <c r="I36" i="3"/>
  <c r="I35" i="3" s="1"/>
  <c r="F10" i="1" l="1"/>
  <c r="F8" i="1"/>
  <c r="E14" i="1"/>
  <c r="F11" i="1"/>
  <c r="F9" i="1"/>
  <c r="D14" i="1"/>
  <c r="C14" i="1"/>
  <c r="F7" i="1"/>
  <c r="B14" i="1"/>
  <c r="T36" i="3"/>
  <c r="T35" i="3" s="1"/>
  <c r="I14" i="4"/>
  <c r="J14" i="4"/>
  <c r="S36" i="3"/>
  <c r="S35" i="3" s="1"/>
  <c r="H14" i="4"/>
  <c r="R36" i="3"/>
  <c r="R35" i="3" s="1"/>
  <c r="Q36" i="3"/>
  <c r="Q35" i="3" s="1"/>
  <c r="P36" i="3"/>
  <c r="P35" i="3" s="1"/>
  <c r="O36" i="3"/>
  <c r="O35" i="3" s="1"/>
  <c r="N36" i="3"/>
  <c r="N35" i="3" s="1"/>
  <c r="M36" i="3"/>
  <c r="M35" i="3" s="1"/>
  <c r="C23" i="3"/>
  <c r="L36" i="3"/>
  <c r="L35" i="3" s="1"/>
  <c r="B11" i="4"/>
  <c r="C32" i="3"/>
  <c r="C24" i="3"/>
  <c r="K36" i="3"/>
  <c r="K35" i="3" s="1"/>
  <c r="B10" i="4"/>
  <c r="J36" i="3"/>
  <c r="J35" i="3" s="1"/>
  <c r="C11" i="3"/>
  <c r="C19" i="3"/>
  <c r="C28" i="3"/>
  <c r="C20" i="3"/>
  <c r="H36" i="3"/>
  <c r="H35" i="3" s="1"/>
  <c r="E14" i="4"/>
  <c r="F36" i="3"/>
  <c r="F35" i="3" s="1"/>
  <c r="C12" i="3"/>
  <c r="C31" i="3"/>
  <c r="C15" i="3"/>
  <c r="D14" i="4"/>
  <c r="E36" i="3"/>
  <c r="E35" i="3" s="1"/>
  <c r="C8" i="3"/>
  <c r="C9" i="3"/>
  <c r="C27" i="3"/>
  <c r="C16" i="3"/>
  <c r="C14" i="4"/>
  <c r="B13" i="2"/>
  <c r="C13" i="2"/>
  <c r="C35" i="3" l="1"/>
  <c r="B7" i="4"/>
  <c r="F14" i="1"/>
  <c r="B12" i="4"/>
  <c r="B13" i="4"/>
  <c r="G14" i="4"/>
  <c r="F14" i="4"/>
  <c r="B8" i="4"/>
  <c r="B9" i="4"/>
  <c r="C36" i="3"/>
  <c r="E13" i="2"/>
  <c r="B14" i="4" l="1"/>
  <c r="J15" i="4" l="1"/>
  <c r="H15" i="4"/>
  <c r="I15" i="4"/>
  <c r="C15" i="4"/>
  <c r="D15" i="4"/>
  <c r="E15" i="4"/>
  <c r="G15" i="4"/>
  <c r="F15" i="4"/>
  <c r="B15" i="4" l="1"/>
</calcChain>
</file>

<file path=xl/sharedStrings.xml><?xml version="1.0" encoding="utf-8"?>
<sst xmlns="http://schemas.openxmlformats.org/spreadsheetml/2006/main" count="129" uniqueCount="60">
  <si>
    <t>COMUNA</t>
  </si>
  <si>
    <t>TRAMO DE INGRESO</t>
  </si>
  <si>
    <t>TOTAL</t>
  </si>
  <si>
    <t>A</t>
  </si>
  <si>
    <t>B</t>
  </si>
  <si>
    <t>C</t>
  </si>
  <si>
    <t>D</t>
  </si>
  <si>
    <t>TOTAL Provincia Osorno </t>
  </si>
  <si>
    <t>POBLACION BENEFICIARIA DE FONASA</t>
  </si>
  <si>
    <t>Provincia de Osorno</t>
  </si>
  <si>
    <t>Comuna</t>
  </si>
  <si>
    <t>Mujeres</t>
  </si>
  <si>
    <t>Hombres</t>
  </si>
  <si>
    <t>Total</t>
  </si>
  <si>
    <t>Osorno</t>
  </si>
  <si>
    <t>Purranque</t>
  </si>
  <si>
    <t>Puyehue</t>
  </si>
  <si>
    <t>Río Negro</t>
  </si>
  <si>
    <t>Puerto Octay</t>
  </si>
  <si>
    <t>San Pablo</t>
  </si>
  <si>
    <t>San Juan de la Costa</t>
  </si>
  <si>
    <t>0-4</t>
  </si>
  <si>
    <t>05-09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</si>
  <si>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</si>
  <si>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</si>
  <si>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</si>
  <si>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</si>
  <si>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</si>
  <si>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</si>
  <si>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</si>
  <si>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</si>
  <si>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</si>
  <si>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</si>
  <si>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</si>
  <si>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</si>
  <si>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</si>
  <si>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</si>
  <si>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Comunas</t>
  </si>
  <si>
    <t>Sexo</t>
  </si>
  <si>
    <t>Grupo de Edad (en años)</t>
  </si>
  <si>
    <t>5-9</t>
  </si>
  <si>
    <t>80 y +</t>
  </si>
  <si>
    <t>s/edad</t>
  </si>
  <si>
    <t>Total SSO</t>
  </si>
  <si>
    <t>Población</t>
  </si>
  <si>
    <t xml:space="preserve"> Grupo de Edad (en años)</t>
  </si>
  <si>
    <t>0 - 4</t>
  </si>
  <si>
    <t>10-19</t>
  </si>
  <si>
    <t>20 - 44</t>
  </si>
  <si>
    <t>45 - 64</t>
  </si>
  <si>
    <t>65 - 79</t>
  </si>
  <si>
    <t>80 y más</t>
  </si>
  <si>
    <t>S. J. de la Costa</t>
  </si>
  <si>
    <t>Porcentaje (%)</t>
  </si>
  <si>
    <t>Indefinido</t>
  </si>
  <si>
    <t xml:space="preserve">               Base de datos publicado con Tableu https://www.fonasa.cl/sites/fonasa/datos-abiertos/tablero-beneficiario</t>
  </si>
  <si>
    <t xml:space="preserve">                        Base de datos publicado con Tableu https://www.fonasa.cl/sites/fonasa/datos-abiertos/tablero-beneficiario</t>
  </si>
  <si>
    <t>Corte Diciembre 2022</t>
  </si>
  <si>
    <r>
      <t>Fuente</t>
    </r>
    <r>
      <rPr>
        <i/>
        <sz val="9"/>
        <rFont val="Verdana"/>
        <family val="2"/>
      </rPr>
      <t>:  Depto. Planificación Institucional - Subdepto de Estudios, FONASA. Corte Dic 2022</t>
    </r>
  </si>
  <si>
    <t>Fuente:  Depto. Planificación Institucional - Subdepto de Estudios, FONASA. Corte Dic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</si>
</sst>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_-;\-* #,##0_-;_-* &quot;-&quot;_-;_-@_-"/>
    <numFmt numFmtId="165" formatCode="_-* #,##0.00_-;\-* #,##0.00_-;_-* &quot;-&quot;??_-;_-@_-"/>
    <numFmt numFmtId="166" formatCode="_-* #,##0\ _p_t_a_-;\-* #,##0\ _p_t_a_-;_-* &quot;-&quot;\ _p_t_a_-;_-@_-"/>
    <numFmt numFmtId="167" formatCode="#,##0_ ;[Red]\-#,##0\ "/>
    <numFmt numFmtId="168" formatCode="_-* #,##0.0_-;\-* #,##0.0_-;_-* &quot;-&quot;??_-;_-@_-"/>
    <numFmt numFmtId="169" formatCode="_-[$€-2]\ * #,##0.00_-;\-[$€-2]\ * #,##0.00_-;_-[$€-2]\ * &quot;-&quot;??_-"/>
    <numFmt numFmtId="170" formatCode="_-* #,##0.00\ _p_t_a_-;\-* #,##0.00\ _p_t_a_-;_-* &quot;-&quot;??\ _p_t_a_-;_-@_-"/>
    <numFmt numFmtId="171" formatCode="_-* #,##0.00\ [$€-1]_-;\-* #,##0.00\ [$€-1]_-;_-* &quot;-&quot;??\ [$€-1]_-"/>
  </numFmts>
  <fonts count="38" x14ac:knownFonts="1">
    <font>
      <sz val="11"/>
      <color theme="1"/>
      <name val="Calibri"/>
      <family val="2"/>
      <scheme val="minor"/>
    </font>
    <font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i/>
      <sz val="9"/>
      <name val="Verdana"/>
      <family val="2"/>
    </font>
    <font>
      <i/>
      <sz val="9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Verdana"/>
      <family val="2"/>
    </font>
    <font>
      <sz val="11"/>
      <color rgb="FFFF0000"/>
      <name val="Verdana"/>
      <family val="2"/>
    </font>
    <font>
      <sz val="10"/>
      <color rgb="FFFF0000"/>
      <name val="Verdana"/>
      <family val="2"/>
    </font>
    <font>
      <b/>
      <i/>
      <sz val="9"/>
      <color theme="1"/>
      <name val="Verdana"/>
      <family val="2"/>
    </font>
    <font>
      <i/>
      <sz val="9"/>
      <color theme="1"/>
      <name val="Calibri"/>
      <family val="2"/>
      <scheme val="minor"/>
    </font>
    <font>
      <b/>
      <sz val="11"/>
      <name val="Verdana"/>
      <family val="2"/>
    </font>
    <font>
      <b/>
      <sz val="10"/>
      <color theme="1"/>
      <name val="Verdana"/>
      <family val="2"/>
    </font>
    <font>
      <b/>
      <sz val="9"/>
      <name val="Verdana"/>
      <family val="2"/>
    </font>
    <font>
      <b/>
      <sz val="10"/>
      <name val="Arial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43" applyNumberFormat="0" applyAlignment="0" applyProtection="0"/>
    <xf numFmtId="0" fontId="13" fillId="22" borderId="44" applyNumberFormat="0" applyAlignment="0" applyProtection="0"/>
    <xf numFmtId="0" fontId="14" fillId="0" borderId="45" applyNumberFormat="0" applyFill="0" applyAlignment="0" applyProtection="0"/>
    <xf numFmtId="0" fontId="15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6" fillId="29" borderId="43" applyNumberFormat="0" applyAlignment="0" applyProtection="0"/>
    <xf numFmtId="169" fontId="7" fillId="0" borderId="0" applyFont="0" applyFill="0" applyBorder="0" applyAlignment="0" applyProtection="0">
      <alignment vertical="top"/>
    </xf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30" borderId="0" applyNumberFormat="0" applyBorder="0" applyAlignment="0" applyProtection="0"/>
    <xf numFmtId="165" fontId="9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9" fillId="0" borderId="0"/>
    <xf numFmtId="0" fontId="6" fillId="0" borderId="0">
      <alignment vertical="top"/>
    </xf>
    <xf numFmtId="0" fontId="6" fillId="0" borderId="0"/>
    <xf numFmtId="0" fontId="6" fillId="0" borderId="0"/>
    <xf numFmtId="0" fontId="9" fillId="32" borderId="46" applyNumberFormat="0" applyFont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0" fillId="21" borderId="47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48" applyNumberFormat="0" applyFill="0" applyAlignment="0" applyProtection="0"/>
    <xf numFmtId="0" fontId="15" fillId="0" borderId="49" applyNumberFormat="0" applyFill="0" applyAlignment="0" applyProtection="0"/>
    <xf numFmtId="0" fontId="25" fillId="0" borderId="50" applyNumberFormat="0" applyFill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152">
    <xf numFmtId="0" fontId="0" fillId="0" borderId="0" xfId="0"/>
    <xf numFmtId="0" fontId="25" fillId="0" borderId="0" xfId="0" applyFont="1" applyAlignment="1">
      <alignment vertical="center"/>
    </xf>
    <xf numFmtId="0" fontId="1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3" fontId="28" fillId="0" borderId="0" xfId="0" applyNumberFormat="1" applyFont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28" fillId="0" borderId="0" xfId="0" applyFont="1" applyAlignment="1">
      <alignment horizontal="right"/>
    </xf>
    <xf numFmtId="0" fontId="28" fillId="0" borderId="0" xfId="0" applyFont="1"/>
    <xf numFmtId="0" fontId="3" fillId="0" borderId="13" xfId="0" applyFont="1" applyBorder="1" applyAlignment="1">
      <alignment horizontal="left" vertical="center"/>
    </xf>
    <xf numFmtId="3" fontId="3" fillId="0" borderId="15" xfId="62" applyNumberFormat="1" applyFont="1" applyBorder="1" applyAlignment="1">
      <alignment horizontal="left" vertical="center" wrapText="1"/>
    </xf>
    <xf numFmtId="3" fontId="3" fillId="0" borderId="17" xfId="62" applyNumberFormat="1" applyFont="1" applyBorder="1" applyAlignment="1">
      <alignment horizontal="left" vertical="center" wrapText="1"/>
    </xf>
    <xf numFmtId="3" fontId="3" fillId="0" borderId="11" xfId="62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3" fontId="3" fillId="0" borderId="21" xfId="0" applyNumberFormat="1" applyFont="1" applyBorder="1" applyAlignment="1">
      <alignment vertical="center"/>
    </xf>
    <xf numFmtId="0" fontId="25" fillId="0" borderId="0" xfId="0" applyFont="1" applyAlignment="1">
      <alignment horizontal="center"/>
    </xf>
    <xf numFmtId="0" fontId="29" fillId="0" borderId="0" xfId="0" applyFont="1"/>
    <xf numFmtId="0" fontId="3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wrapText="1"/>
    </xf>
    <xf numFmtId="0" fontId="31" fillId="0" borderId="0" xfId="0" applyFont="1"/>
    <xf numFmtId="0" fontId="2" fillId="0" borderId="0" xfId="0" applyFont="1"/>
    <xf numFmtId="3" fontId="3" fillId="0" borderId="5" xfId="62" applyNumberFormat="1" applyFont="1" applyBorder="1" applyAlignment="1">
      <alignment horizontal="left" vertical="center" wrapText="1"/>
    </xf>
    <xf numFmtId="3" fontId="3" fillId="0" borderId="61" xfId="62" applyNumberFormat="1" applyFont="1" applyBorder="1" applyAlignment="1">
      <alignment horizontal="left" vertical="center" wrapText="1"/>
    </xf>
    <xf numFmtId="0" fontId="3" fillId="0" borderId="13" xfId="0" applyFont="1" applyBorder="1" applyAlignment="1">
      <alignment vertical="top"/>
    </xf>
    <xf numFmtId="3" fontId="3" fillId="0" borderId="16" xfId="62" applyNumberFormat="1" applyFont="1" applyBorder="1" applyAlignment="1">
      <alignment horizontal="left" vertical="center" wrapText="1"/>
    </xf>
    <xf numFmtId="3" fontId="3" fillId="0" borderId="52" xfId="62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3" fontId="35" fillId="0" borderId="60" xfId="0" applyNumberFormat="1" applyFont="1" applyBorder="1" applyAlignment="1">
      <alignment horizontal="right" vertical="center"/>
    </xf>
    <xf numFmtId="3" fontId="35" fillId="0" borderId="68" xfId="0" applyNumberFormat="1" applyFont="1" applyBorder="1" applyAlignment="1">
      <alignment horizontal="right" vertical="center"/>
    </xf>
    <xf numFmtId="3" fontId="35" fillId="0" borderId="74" xfId="0" applyNumberFormat="1" applyFont="1" applyBorder="1" applyAlignment="1">
      <alignment horizontal="right" vertical="center"/>
    </xf>
    <xf numFmtId="3" fontId="35" fillId="0" borderId="14" xfId="0" applyNumberFormat="1" applyFont="1" applyBorder="1" applyAlignment="1">
      <alignment horizontal="right" vertical="center"/>
    </xf>
    <xf numFmtId="3" fontId="35" fillId="0" borderId="7" xfId="0" applyNumberFormat="1" applyFont="1" applyBorder="1" applyAlignment="1">
      <alignment horizontal="right" vertical="center"/>
    </xf>
    <xf numFmtId="3" fontId="35" fillId="0" borderId="70" xfId="0" applyNumberFormat="1" applyFont="1" applyBorder="1" applyAlignment="1">
      <alignment horizontal="right" vertical="center"/>
    </xf>
    <xf numFmtId="3" fontId="35" fillId="0" borderId="10" xfId="0" applyNumberFormat="1" applyFont="1" applyBorder="1" applyAlignment="1">
      <alignment horizontal="right" vertical="center"/>
    </xf>
    <xf numFmtId="3" fontId="35" fillId="0" borderId="71" xfId="0" applyNumberFormat="1" applyFont="1" applyBorder="1" applyAlignment="1">
      <alignment horizontal="right" vertical="center"/>
    </xf>
    <xf numFmtId="3" fontId="35" fillId="0" borderId="22" xfId="0" applyNumberFormat="1" applyFont="1" applyBorder="1" applyAlignment="1">
      <alignment horizontal="right" vertical="center"/>
    </xf>
    <xf numFmtId="3" fontId="35" fillId="0" borderId="9" xfId="0" applyNumberFormat="1" applyFont="1" applyBorder="1" applyAlignment="1">
      <alignment horizontal="right" vertical="center"/>
    </xf>
    <xf numFmtId="3" fontId="35" fillId="0" borderId="8" xfId="0" applyNumberFormat="1" applyFont="1" applyBorder="1" applyAlignment="1">
      <alignment horizontal="right" vertical="center"/>
    </xf>
    <xf numFmtId="3" fontId="36" fillId="33" borderId="1" xfId="0" applyNumberFormat="1" applyFont="1" applyFill="1" applyBorder="1" applyAlignment="1">
      <alignment horizontal="right" vertical="center"/>
    </xf>
    <xf numFmtId="3" fontId="36" fillId="33" borderId="2" xfId="0" applyNumberFormat="1" applyFont="1" applyFill="1" applyBorder="1" applyAlignment="1">
      <alignment horizontal="right" vertical="center"/>
    </xf>
    <xf numFmtId="3" fontId="36" fillId="33" borderId="59" xfId="0" applyNumberFormat="1" applyFont="1" applyFill="1" applyBorder="1" applyAlignment="1">
      <alignment horizontal="right" vertical="center"/>
    </xf>
    <xf numFmtId="3" fontId="35" fillId="0" borderId="4" xfId="0" applyNumberFormat="1" applyFont="1" applyBorder="1" applyAlignment="1">
      <alignment vertical="center"/>
    </xf>
    <xf numFmtId="3" fontId="35" fillId="0" borderId="61" xfId="0" applyNumberFormat="1" applyFont="1" applyBorder="1" applyAlignment="1">
      <alignment vertical="center"/>
    </xf>
    <xf numFmtId="3" fontId="35" fillId="0" borderId="5" xfId="0" applyNumberFormat="1" applyFont="1" applyBorder="1" applyAlignment="1">
      <alignment vertical="center"/>
    </xf>
    <xf numFmtId="3" fontId="35" fillId="0" borderId="14" xfId="0" applyNumberFormat="1" applyFont="1" applyBorder="1" applyAlignment="1">
      <alignment vertical="center"/>
    </xf>
    <xf numFmtId="3" fontId="35" fillId="0" borderId="60" xfId="0" applyNumberFormat="1" applyFont="1" applyBorder="1" applyAlignment="1">
      <alignment vertical="center"/>
    </xf>
    <xf numFmtId="3" fontId="35" fillId="0" borderId="64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3" fontId="35" fillId="0" borderId="5" xfId="0" applyNumberFormat="1" applyFont="1" applyBorder="1" applyAlignment="1">
      <alignment horizontal="right" vertical="center"/>
    </xf>
    <xf numFmtId="3" fontId="35" fillId="0" borderId="6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59" xfId="0" applyNumberFormat="1" applyFont="1" applyBorder="1" applyAlignment="1">
      <alignment horizontal="right" vertical="center"/>
    </xf>
    <xf numFmtId="0" fontId="32" fillId="34" borderId="28" xfId="0" applyFont="1" applyFill="1" applyBorder="1" applyAlignment="1">
      <alignment horizontal="left" vertical="center" wrapText="1"/>
    </xf>
    <xf numFmtId="0" fontId="32" fillId="34" borderId="69" xfId="0" applyFont="1" applyFill="1" applyBorder="1" applyAlignment="1">
      <alignment horizontal="center" vertical="center" wrapText="1"/>
    </xf>
    <xf numFmtId="0" fontId="32" fillId="34" borderId="41" xfId="0" applyFont="1" applyFill="1" applyBorder="1" applyAlignment="1">
      <alignment horizontal="center" vertical="center" wrapText="1"/>
    </xf>
    <xf numFmtId="0" fontId="32" fillId="34" borderId="73" xfId="0" applyFont="1" applyFill="1" applyBorder="1" applyAlignment="1">
      <alignment horizontal="center" vertical="center" wrapText="1"/>
    </xf>
    <xf numFmtId="0" fontId="32" fillId="34" borderId="18" xfId="0" applyFont="1" applyFill="1" applyBorder="1" applyAlignment="1">
      <alignment horizontal="left" vertical="center"/>
    </xf>
    <xf numFmtId="3" fontId="32" fillId="34" borderId="72" xfId="0" applyNumberFormat="1" applyFont="1" applyFill="1" applyBorder="1" applyAlignment="1">
      <alignment horizontal="right" vertical="center"/>
    </xf>
    <xf numFmtId="3" fontId="32" fillId="34" borderId="62" xfId="0" applyNumberFormat="1" applyFont="1" applyFill="1" applyBorder="1" applyAlignment="1">
      <alignment horizontal="right" vertical="center"/>
    </xf>
    <xf numFmtId="3" fontId="32" fillId="34" borderId="67" xfId="0" applyNumberFormat="1" applyFont="1" applyFill="1" applyBorder="1" applyAlignment="1">
      <alignment horizontal="right" vertical="center"/>
    </xf>
    <xf numFmtId="0" fontId="2" fillId="34" borderId="23" xfId="0" applyFont="1" applyFill="1" applyBorder="1" applyAlignment="1">
      <alignment horizontal="left" vertical="center"/>
    </xf>
    <xf numFmtId="0" fontId="2" fillId="34" borderId="25" xfId="0" applyFont="1" applyFill="1" applyBorder="1" applyAlignment="1">
      <alignment horizontal="left" vertical="center"/>
    </xf>
    <xf numFmtId="0" fontId="2" fillId="34" borderId="33" xfId="0" applyFont="1" applyFill="1" applyBorder="1" applyAlignment="1">
      <alignment horizontal="center" vertical="center"/>
    </xf>
    <xf numFmtId="16" fontId="2" fillId="34" borderId="35" xfId="0" quotePrefix="1" applyNumberFormat="1" applyFont="1" applyFill="1" applyBorder="1" applyAlignment="1">
      <alignment horizontal="center" vertical="center"/>
    </xf>
    <xf numFmtId="17" fontId="2" fillId="34" borderId="35" xfId="0" quotePrefix="1" applyNumberFormat="1" applyFont="1" applyFill="1" applyBorder="1" applyAlignment="1">
      <alignment horizontal="center" vertical="center"/>
    </xf>
    <xf numFmtId="0" fontId="2" fillId="34" borderId="35" xfId="0" applyFont="1" applyFill="1" applyBorder="1" applyAlignment="1">
      <alignment horizontal="center" vertical="center"/>
    </xf>
    <xf numFmtId="0" fontId="2" fillId="34" borderId="36" xfId="0" applyFont="1" applyFill="1" applyBorder="1" applyAlignment="1">
      <alignment horizontal="center" vertical="center"/>
    </xf>
    <xf numFmtId="3" fontId="2" fillId="34" borderId="23" xfId="0" applyNumberFormat="1" applyFont="1" applyFill="1" applyBorder="1" applyAlignment="1">
      <alignment horizontal="right" vertical="center"/>
    </xf>
    <xf numFmtId="3" fontId="32" fillId="34" borderId="29" xfId="0" applyNumberFormat="1" applyFont="1" applyFill="1" applyBorder="1" applyAlignment="1">
      <alignment horizontal="right" vertical="center"/>
    </xf>
    <xf numFmtId="3" fontId="32" fillId="34" borderId="31" xfId="0" applyNumberFormat="1" applyFont="1" applyFill="1" applyBorder="1" applyAlignment="1">
      <alignment horizontal="right" vertical="center"/>
    </xf>
    <xf numFmtId="3" fontId="32" fillId="34" borderId="32" xfId="0" applyNumberFormat="1" applyFont="1" applyFill="1" applyBorder="1" applyAlignment="1">
      <alignment horizontal="right" vertical="center"/>
    </xf>
    <xf numFmtId="168" fontId="2" fillId="34" borderId="25" xfId="37" applyNumberFormat="1" applyFont="1" applyFill="1" applyBorder="1" applyAlignment="1">
      <alignment horizontal="right" vertical="center"/>
    </xf>
    <xf numFmtId="168" fontId="32" fillId="34" borderId="33" xfId="37" applyNumberFormat="1" applyFont="1" applyFill="1" applyBorder="1" applyAlignment="1">
      <alignment horizontal="right" vertical="center"/>
    </xf>
    <xf numFmtId="168" fontId="32" fillId="34" borderId="34" xfId="37" applyNumberFormat="1" applyFont="1" applyFill="1" applyBorder="1" applyAlignment="1">
      <alignment horizontal="right" vertical="center"/>
    </xf>
    <xf numFmtId="168" fontId="32" fillId="34" borderId="75" xfId="37" applyNumberFormat="1" applyFont="1" applyFill="1" applyBorder="1" applyAlignment="1">
      <alignment horizontal="right" vertical="center"/>
    </xf>
    <xf numFmtId="0" fontId="2" fillId="34" borderId="34" xfId="0" applyFont="1" applyFill="1" applyBorder="1" applyAlignment="1">
      <alignment horizontal="center" vertical="center" wrapText="1"/>
    </xf>
    <xf numFmtId="16" fontId="2" fillId="34" borderId="35" xfId="0" quotePrefix="1" applyNumberFormat="1" applyFont="1" applyFill="1" applyBorder="1" applyAlignment="1">
      <alignment horizontal="center" vertical="center" wrapText="1"/>
    </xf>
    <xf numFmtId="16" fontId="2" fillId="34" borderId="36" xfId="0" quotePrefix="1" applyNumberFormat="1" applyFont="1" applyFill="1" applyBorder="1" applyAlignment="1">
      <alignment horizontal="center" vertical="center" wrapText="1"/>
    </xf>
    <xf numFmtId="3" fontId="32" fillId="34" borderId="29" xfId="62" applyNumberFormat="1" applyFont="1" applyFill="1" applyBorder="1" applyAlignment="1">
      <alignment horizontal="left" vertical="center" wrapText="1"/>
    </xf>
    <xf numFmtId="3" fontId="32" fillId="34" borderId="32" xfId="0" applyNumberFormat="1" applyFont="1" applyFill="1" applyBorder="1" applyAlignment="1">
      <alignment vertical="center"/>
    </xf>
    <xf numFmtId="3" fontId="32" fillId="34" borderId="30" xfId="0" applyNumberFormat="1" applyFont="1" applyFill="1" applyBorder="1" applyAlignment="1">
      <alignment vertical="center"/>
    </xf>
    <xf numFmtId="3" fontId="32" fillId="34" borderId="31" xfId="0" applyNumberFormat="1" applyFont="1" applyFill="1" applyBorder="1" applyAlignment="1">
      <alignment vertical="center"/>
    </xf>
    <xf numFmtId="3" fontId="35" fillId="34" borderId="63" xfId="62" applyNumberFormat="1" applyFont="1" applyFill="1" applyBorder="1" applyAlignment="1">
      <alignment horizontal="left" vertical="center" wrapText="1"/>
    </xf>
    <xf numFmtId="3" fontId="35" fillId="34" borderId="58" xfId="0" applyNumberFormat="1" applyFont="1" applyFill="1" applyBorder="1" applyAlignment="1">
      <alignment vertical="center"/>
    </xf>
    <xf numFmtId="3" fontId="35" fillId="34" borderId="65" xfId="0" applyNumberFormat="1" applyFont="1" applyFill="1" applyBorder="1" applyAlignment="1">
      <alignment vertical="center"/>
    </xf>
    <xf numFmtId="3" fontId="35" fillId="34" borderId="51" xfId="0" applyNumberFormat="1" applyFont="1" applyFill="1" applyBorder="1" applyAlignment="1">
      <alignment vertical="center"/>
    </xf>
    <xf numFmtId="3" fontId="35" fillId="34" borderId="33" xfId="62" applyNumberFormat="1" applyFont="1" applyFill="1" applyBorder="1" applyAlignment="1">
      <alignment horizontal="left" vertical="center" wrapText="1"/>
    </xf>
    <xf numFmtId="3" fontId="35" fillId="34" borderId="36" xfId="0" applyNumberFormat="1" applyFont="1" applyFill="1" applyBorder="1" applyAlignment="1">
      <alignment vertical="center"/>
    </xf>
    <xf numFmtId="3" fontId="35" fillId="34" borderId="34" xfId="0" applyNumberFormat="1" applyFont="1" applyFill="1" applyBorder="1" applyAlignment="1">
      <alignment vertical="center"/>
    </xf>
    <xf numFmtId="3" fontId="35" fillId="34" borderId="35" xfId="0" applyNumberFormat="1" applyFont="1" applyFill="1" applyBorder="1" applyAlignment="1">
      <alignment vertical="center"/>
    </xf>
    <xf numFmtId="0" fontId="33" fillId="34" borderId="33" xfId="0" applyFont="1" applyFill="1" applyBorder="1" applyAlignment="1">
      <alignment horizontal="center" vertical="center"/>
    </xf>
    <xf numFmtId="0" fontId="33" fillId="34" borderId="35" xfId="0" applyFont="1" applyFill="1" applyBorder="1" applyAlignment="1">
      <alignment horizontal="center" vertical="center"/>
    </xf>
    <xf numFmtId="0" fontId="33" fillId="34" borderId="36" xfId="0" applyFont="1" applyFill="1" applyBorder="1" applyAlignment="1">
      <alignment horizontal="center" vertical="center"/>
    </xf>
    <xf numFmtId="0" fontId="33" fillId="34" borderId="27" xfId="0" applyFont="1" applyFill="1" applyBorder="1" applyAlignment="1">
      <alignment vertical="center"/>
    </xf>
    <xf numFmtId="3" fontId="37" fillId="34" borderId="28" xfId="0" applyNumberFormat="1" applyFont="1" applyFill="1" applyBorder="1" applyAlignment="1">
      <alignment horizontal="right" vertical="center"/>
    </xf>
    <xf numFmtId="3" fontId="37" fillId="34" borderId="41" xfId="0" applyNumberFormat="1" applyFont="1" applyFill="1" applyBorder="1" applyAlignment="1">
      <alignment horizontal="right" vertical="center"/>
    </xf>
    <xf numFmtId="3" fontId="37" fillId="34" borderId="42" xfId="0" applyNumberFormat="1" applyFont="1" applyFill="1" applyBorder="1" applyAlignment="1">
      <alignment horizontal="right" vertical="center"/>
    </xf>
    <xf numFmtId="3" fontId="37" fillId="34" borderId="27" xfId="0" applyNumberFormat="1" applyFont="1" applyFill="1" applyBorder="1" applyAlignment="1">
      <alignment horizontal="right" vertical="center"/>
    </xf>
    <xf numFmtId="0" fontId="2" fillId="34" borderId="23" xfId="0" applyFont="1" applyFill="1" applyBorder="1" applyAlignment="1">
      <alignment horizontal="left" vertical="center"/>
    </xf>
    <xf numFmtId="0" fontId="2" fillId="34" borderId="25" xfId="0" applyFont="1" applyFill="1" applyBorder="1" applyAlignment="1">
      <alignment horizontal="left" vertical="center"/>
    </xf>
    <xf numFmtId="0" fontId="2" fillId="34" borderId="66" xfId="0" applyFont="1" applyFill="1" applyBorder="1" applyAlignment="1">
      <alignment horizontal="center" vertical="center"/>
    </xf>
    <xf numFmtId="0" fontId="2" fillId="34" borderId="67" xfId="0" applyFont="1" applyFill="1" applyBorder="1" applyAlignment="1">
      <alignment horizontal="center" vertical="center"/>
    </xf>
    <xf numFmtId="0" fontId="2" fillId="34" borderId="29" xfId="0" applyFont="1" applyFill="1" applyBorder="1" applyAlignment="1">
      <alignment horizontal="center" vertical="center"/>
    </xf>
    <xf numFmtId="0" fontId="2" fillId="34" borderId="31" xfId="0" applyFont="1" applyFill="1" applyBorder="1" applyAlignment="1">
      <alignment horizontal="center" vertical="center"/>
    </xf>
    <xf numFmtId="0" fontId="2" fillId="34" borderId="32" xfId="0" applyFont="1" applyFill="1" applyBorder="1" applyAlignment="1">
      <alignment horizontal="center" vertical="center"/>
    </xf>
    <xf numFmtId="167" fontId="3" fillId="0" borderId="12" xfId="62" applyNumberFormat="1" applyFont="1" applyBorder="1" applyAlignment="1">
      <alignment horizontal="left" vertical="center"/>
    </xf>
    <xf numFmtId="167" fontId="3" fillId="0" borderId="13" xfId="62" applyNumberFormat="1" applyFont="1" applyBorder="1" applyAlignment="1">
      <alignment horizontal="left" vertical="center"/>
    </xf>
    <xf numFmtId="167" fontId="3" fillId="0" borderId="3" xfId="62" applyNumberFormat="1" applyFont="1" applyBorder="1" applyAlignment="1">
      <alignment horizontal="left" vertical="center"/>
    </xf>
    <xf numFmtId="167" fontId="32" fillId="34" borderId="53" xfId="62" applyNumberFormat="1" applyFont="1" applyFill="1" applyBorder="1" applyAlignment="1">
      <alignment horizontal="center" vertical="center" wrapText="1"/>
    </xf>
    <xf numFmtId="167" fontId="32" fillId="34" borderId="54" xfId="62" applyNumberFormat="1" applyFont="1" applyFill="1" applyBorder="1" applyAlignment="1">
      <alignment horizontal="center" vertical="center" wrapText="1"/>
    </xf>
    <xf numFmtId="167" fontId="32" fillId="34" borderId="55" xfId="62" applyNumberFormat="1" applyFont="1" applyFill="1" applyBorder="1" applyAlignment="1">
      <alignment horizontal="center" vertical="center" wrapText="1"/>
    </xf>
    <xf numFmtId="167" fontId="3" fillId="0" borderId="12" xfId="62" applyNumberFormat="1" applyFont="1" applyBorder="1" applyAlignment="1">
      <alignment horizontal="left" vertical="center" wrapText="1"/>
    </xf>
    <xf numFmtId="167" fontId="3" fillId="0" borderId="13" xfId="62" applyNumberFormat="1" applyFont="1" applyBorder="1" applyAlignment="1">
      <alignment horizontal="left" vertical="center" wrapText="1"/>
    </xf>
    <xf numFmtId="167" fontId="3" fillId="0" borderId="3" xfId="62" applyNumberFormat="1" applyFont="1" applyBorder="1" applyAlignment="1">
      <alignment horizontal="left" vertical="center" wrapText="1"/>
    </xf>
    <xf numFmtId="0" fontId="2" fillId="34" borderId="23" xfId="0" applyFont="1" applyFill="1" applyBorder="1" applyAlignment="1">
      <alignment vertical="center" wrapText="1"/>
    </xf>
    <xf numFmtId="0" fontId="2" fillId="34" borderId="25" xfId="0" applyFont="1" applyFill="1" applyBorder="1" applyAlignment="1">
      <alignment vertical="center" wrapText="1"/>
    </xf>
    <xf numFmtId="0" fontId="2" fillId="34" borderId="30" xfId="0" applyFont="1" applyFill="1" applyBorder="1" applyAlignment="1">
      <alignment horizontal="center" vertical="center" wrapText="1"/>
    </xf>
    <xf numFmtId="0" fontId="2" fillId="34" borderId="34" xfId="0" applyFont="1" applyFill="1" applyBorder="1" applyAlignment="1">
      <alignment horizontal="center" vertical="center" wrapText="1"/>
    </xf>
    <xf numFmtId="0" fontId="2" fillId="34" borderId="32" xfId="0" applyFont="1" applyFill="1" applyBorder="1" applyAlignment="1">
      <alignment horizontal="center" vertical="center" wrapText="1"/>
    </xf>
    <xf numFmtId="0" fontId="2" fillId="34" borderId="36" xfId="0" applyFont="1" applyFill="1" applyBorder="1" applyAlignment="1">
      <alignment horizontal="center" vertical="center" wrapText="1"/>
    </xf>
    <xf numFmtId="0" fontId="2" fillId="34" borderId="37" xfId="0" applyFont="1" applyFill="1" applyBorder="1" applyAlignment="1">
      <alignment horizontal="center" vertical="center" wrapText="1"/>
    </xf>
    <xf numFmtId="0" fontId="34" fillId="34" borderId="38" xfId="0" applyFont="1" applyFill="1" applyBorder="1" applyAlignment="1">
      <alignment horizontal="center" vertical="center" wrapText="1"/>
    </xf>
    <xf numFmtId="0" fontId="34" fillId="34" borderId="39" xfId="0" applyFont="1" applyFill="1" applyBorder="1" applyAlignment="1">
      <alignment horizontal="center" vertical="center" wrapText="1"/>
    </xf>
    <xf numFmtId="167" fontId="3" fillId="0" borderId="23" xfId="62" applyNumberFormat="1" applyFont="1" applyBorder="1" applyAlignment="1">
      <alignment vertical="top"/>
    </xf>
    <xf numFmtId="0" fontId="3" fillId="0" borderId="24" xfId="0" applyFont="1" applyBorder="1" applyAlignment="1">
      <alignment vertical="top"/>
    </xf>
    <xf numFmtId="0" fontId="3" fillId="0" borderId="26" xfId="0" applyFont="1" applyBorder="1" applyAlignment="1">
      <alignment vertical="top"/>
    </xf>
    <xf numFmtId="0" fontId="33" fillId="34" borderId="37" xfId="0" applyFont="1" applyFill="1" applyBorder="1" applyAlignment="1">
      <alignment vertical="center"/>
    </xf>
    <xf numFmtId="0" fontId="33" fillId="34" borderId="40" xfId="0" applyFont="1" applyFill="1" applyBorder="1" applyAlignment="1">
      <alignment vertical="center"/>
    </xf>
    <xf numFmtId="0" fontId="33" fillId="34" borderId="29" xfId="0" applyFont="1" applyFill="1" applyBorder="1" applyAlignment="1">
      <alignment horizontal="center" vertical="center"/>
    </xf>
    <xf numFmtId="0" fontId="33" fillId="34" borderId="31" xfId="0" applyFont="1" applyFill="1" applyBorder="1" applyAlignment="1">
      <alignment horizontal="center" vertical="center"/>
    </xf>
    <xf numFmtId="0" fontId="33" fillId="34" borderId="32" xfId="0" applyFont="1" applyFill="1" applyBorder="1" applyAlignment="1">
      <alignment horizontal="center" vertical="center"/>
    </xf>
    <xf numFmtId="0" fontId="33" fillId="34" borderId="39" xfId="0" applyFont="1" applyFill="1" applyBorder="1" applyAlignment="1">
      <alignment horizontal="center" vertical="center"/>
    </xf>
    <xf numFmtId="0" fontId="33" fillId="34" borderId="57" xfId="0" applyFont="1" applyFill="1" applyBorder="1" applyAlignment="1">
      <alignment horizontal="center" vertical="center"/>
    </xf>
    <xf numFmtId="3" fontId="36" fillId="0" borderId="8" xfId="0" applyNumberFormat="1" applyFont="1" applyFill="1" applyBorder="1" applyAlignment="1">
      <alignment horizontal="right" vertical="center"/>
    </xf>
    <xf numFmtId="3" fontId="36" fillId="0" borderId="10" xfId="0" applyNumberFormat="1" applyFont="1" applyFill="1" applyBorder="1" applyAlignment="1">
      <alignment horizontal="right" vertical="center"/>
    </xf>
    <xf numFmtId="3" fontId="36" fillId="0" borderId="56" xfId="0" applyNumberFormat="1" applyFont="1" applyFill="1" applyBorder="1" applyAlignment="1">
      <alignment horizontal="right" vertical="center"/>
    </xf>
  </cellXfs>
  <cellStyles count="8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E000000}"/>
    <cellStyle name="Euro 2" xfId="32" xr:uid="{00000000-0005-0000-0000-00001F000000}"/>
    <cellStyle name="Euro 3" xfId="33" xr:uid="{00000000-0005-0000-0000-000020000000}"/>
    <cellStyle name="Hipervínculo 2" xfId="34" xr:uid="{00000000-0005-0000-0000-000021000000}"/>
    <cellStyle name="Hipervínculo 3" xfId="35" xr:uid="{00000000-0005-0000-0000-000022000000}"/>
    <cellStyle name="Incorrecto" xfId="36" builtinId="27" customBuiltin="1"/>
    <cellStyle name="Millares" xfId="37" builtinId="3"/>
    <cellStyle name="Millares [0] 2" xfId="38" xr:uid="{00000000-0005-0000-0000-000025000000}"/>
    <cellStyle name="Millares [0] 3" xfId="39" xr:uid="{00000000-0005-0000-0000-000026000000}"/>
    <cellStyle name="Millares [0] 3 2" xfId="75" xr:uid="{00000000-0005-0000-0000-000027000000}"/>
    <cellStyle name="Millares [0] 4" xfId="40" xr:uid="{00000000-0005-0000-0000-000028000000}"/>
    <cellStyle name="Millares [0] 4 2" xfId="76" xr:uid="{00000000-0005-0000-0000-000029000000}"/>
    <cellStyle name="Millares 10" xfId="41" xr:uid="{00000000-0005-0000-0000-00002A000000}"/>
    <cellStyle name="Millares 10 2" xfId="77" xr:uid="{00000000-0005-0000-0000-00002B000000}"/>
    <cellStyle name="Millares 11" xfId="42" xr:uid="{00000000-0005-0000-0000-00002C000000}"/>
    <cellStyle name="Millares 11 2" xfId="78" xr:uid="{00000000-0005-0000-0000-00002D000000}"/>
    <cellStyle name="Millares 12" xfId="74" xr:uid="{00000000-0005-0000-0000-00002E000000}"/>
    <cellStyle name="Millares 2" xfId="43" xr:uid="{00000000-0005-0000-0000-00002F000000}"/>
    <cellStyle name="Millares 2 2" xfId="44" xr:uid="{00000000-0005-0000-0000-000030000000}"/>
    <cellStyle name="Millares 2 2 2" xfId="79" xr:uid="{00000000-0005-0000-0000-000031000000}"/>
    <cellStyle name="Millares 3" xfId="45" xr:uid="{00000000-0005-0000-0000-000032000000}"/>
    <cellStyle name="Millares 4" xfId="46" xr:uid="{00000000-0005-0000-0000-000033000000}"/>
    <cellStyle name="Millares 4 2" xfId="80" xr:uid="{00000000-0005-0000-0000-000034000000}"/>
    <cellStyle name="Millares 5" xfId="47" xr:uid="{00000000-0005-0000-0000-000035000000}"/>
    <cellStyle name="Millares 5 2" xfId="81" xr:uid="{00000000-0005-0000-0000-000036000000}"/>
    <cellStyle name="Millares 6" xfId="48" xr:uid="{00000000-0005-0000-0000-000037000000}"/>
    <cellStyle name="Millares 6 2" xfId="82" xr:uid="{00000000-0005-0000-0000-000038000000}"/>
    <cellStyle name="Millares 7" xfId="49" xr:uid="{00000000-0005-0000-0000-000039000000}"/>
    <cellStyle name="Millares 7 2" xfId="83" xr:uid="{00000000-0005-0000-0000-00003A000000}"/>
    <cellStyle name="Millares 8" xfId="50" xr:uid="{00000000-0005-0000-0000-00003B000000}"/>
    <cellStyle name="Millares 8 2" xfId="84" xr:uid="{00000000-0005-0000-0000-00003C000000}"/>
    <cellStyle name="Millares 9" xfId="51" xr:uid="{00000000-0005-0000-0000-00003D000000}"/>
    <cellStyle name="Millares 9 2" xfId="85" xr:uid="{00000000-0005-0000-0000-00003E000000}"/>
    <cellStyle name="Neutral" xfId="52" builtinId="28" customBuiltin="1"/>
    <cellStyle name="Normal" xfId="0" builtinId="0"/>
    <cellStyle name="Normal 10" xfId="53" xr:uid="{00000000-0005-0000-0000-000041000000}"/>
    <cellStyle name="Normal 2" xfId="54" xr:uid="{00000000-0005-0000-0000-000042000000}"/>
    <cellStyle name="Normal 2 2" xfId="55" xr:uid="{00000000-0005-0000-0000-000043000000}"/>
    <cellStyle name="Normal 2 3" xfId="56" xr:uid="{00000000-0005-0000-0000-000044000000}"/>
    <cellStyle name="Normal 2 4" xfId="57" xr:uid="{00000000-0005-0000-0000-000045000000}"/>
    <cellStyle name="Normal 2 5" xfId="58" xr:uid="{00000000-0005-0000-0000-000046000000}"/>
    <cellStyle name="Normal 3" xfId="59" xr:uid="{00000000-0005-0000-0000-000047000000}"/>
    <cellStyle name="Normal 4" xfId="60" xr:uid="{00000000-0005-0000-0000-000048000000}"/>
    <cellStyle name="Normal 5" xfId="61" xr:uid="{00000000-0005-0000-0000-000049000000}"/>
    <cellStyle name="Normal 6" xfId="62" xr:uid="{00000000-0005-0000-0000-00004A000000}"/>
    <cellStyle name="Normal 7" xfId="63" xr:uid="{00000000-0005-0000-0000-00004B000000}"/>
    <cellStyle name="Notas 2" xfId="64" xr:uid="{00000000-0005-0000-0000-00004C000000}"/>
    <cellStyle name="Porcentaje 2" xfId="65" xr:uid="{00000000-0005-0000-0000-00004D000000}"/>
    <cellStyle name="Porcentaje 3" xfId="66" xr:uid="{00000000-0005-0000-0000-00004E000000}"/>
    <cellStyle name="Salida" xfId="67" builtinId="21" customBuiltin="1"/>
    <cellStyle name="Texto de advertencia" xfId="68" builtinId="11" customBuiltin="1"/>
    <cellStyle name="Texto explicativo" xfId="69" builtinId="53" customBuiltin="1"/>
    <cellStyle name="Título" xfId="70" builtinId="15" customBuiltin="1"/>
    <cellStyle name="Título 2" xfId="71" builtinId="17" customBuiltin="1"/>
    <cellStyle name="Título 3" xfId="72" builtinId="18" customBuiltin="1"/>
    <cellStyle name="Total" xfId="7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showGridLines="0" tabSelected="1" zoomScaleNormal="100" workbookViewId="0">
      <selection activeCell="C25" sqref="C25"/>
    </sheetView>
  </sheetViews>
  <sheetFormatPr baseColWidth="10" defaultColWidth="15" defaultRowHeight="14.25" x14ac:dyDescent="0.2"/>
  <cols>
    <col min="1" max="1" width="22" style="4" customWidth="1"/>
    <col min="2" max="4" width="12" style="4" customWidth="1"/>
    <col min="5" max="5" width="11.5703125" style="4" customWidth="1"/>
    <col min="6" max="6" width="11.28515625" style="4" customWidth="1"/>
    <col min="7" max="10" width="9.42578125" style="4" customWidth="1"/>
    <col min="11" max="22" width="9.28515625" style="4" customWidth="1"/>
    <col min="23" max="16384" width="15" style="4"/>
  </cols>
  <sheetData>
    <row r="1" spans="1:6" s="2" customFormat="1" x14ac:dyDescent="0.2">
      <c r="A1" s="31" t="s">
        <v>8</v>
      </c>
      <c r="B1" s="28"/>
      <c r="C1" s="28"/>
      <c r="D1" s="28"/>
      <c r="E1" s="28"/>
    </row>
    <row r="2" spans="1:6" s="2" customFormat="1" x14ac:dyDescent="0.2">
      <c r="A2" s="32" t="s">
        <v>9</v>
      </c>
    </row>
    <row r="3" spans="1:6" s="2" customFormat="1" x14ac:dyDescent="0.2">
      <c r="A3" s="32" t="s">
        <v>57</v>
      </c>
    </row>
    <row r="4" spans="1:6" ht="15" thickBot="1" x14ac:dyDescent="0.25">
      <c r="A4" s="3"/>
    </row>
    <row r="5" spans="1:6" s="5" customFormat="1" ht="18" customHeight="1" thickBot="1" x14ac:dyDescent="0.3">
      <c r="A5" s="68" t="s">
        <v>10</v>
      </c>
      <c r="B5" s="69" t="s">
        <v>12</v>
      </c>
      <c r="C5" s="70" t="s">
        <v>11</v>
      </c>
      <c r="D5" s="70" t="s">
        <v>54</v>
      </c>
      <c r="E5" s="71" t="s">
        <v>13</v>
      </c>
    </row>
    <row r="6" spans="1:6" s="5" customFormat="1" ht="18" customHeight="1" x14ac:dyDescent="0.25">
      <c r="A6" s="39" t="s">
        <v>14</v>
      </c>
      <c r="B6" s="46">
        <v>71133</v>
      </c>
      <c r="C6" s="47">
        <v>80299</v>
      </c>
      <c r="D6" s="47">
        <v>2</v>
      </c>
      <c r="E6" s="43">
        <f>SUM(B6:D6)</f>
        <v>151434</v>
      </c>
      <c r="F6" s="10"/>
    </row>
    <row r="7" spans="1:6" s="5" customFormat="1" ht="18" customHeight="1" x14ac:dyDescent="0.25">
      <c r="A7" s="40" t="s">
        <v>15</v>
      </c>
      <c r="B7" s="48">
        <v>10424</v>
      </c>
      <c r="C7" s="49">
        <v>11015</v>
      </c>
      <c r="D7" s="49">
        <v>0</v>
      </c>
      <c r="E7" s="44">
        <f t="shared" ref="E7:E12" si="0">SUM(B7:D7)</f>
        <v>21439</v>
      </c>
      <c r="F7" s="10"/>
    </row>
    <row r="8" spans="1:6" s="5" customFormat="1" ht="18" customHeight="1" x14ac:dyDescent="0.25">
      <c r="A8" s="41" t="s">
        <v>16</v>
      </c>
      <c r="B8" s="48">
        <v>6128</v>
      </c>
      <c r="C8" s="49">
        <v>6154</v>
      </c>
      <c r="D8" s="49">
        <v>0</v>
      </c>
      <c r="E8" s="44">
        <f t="shared" si="0"/>
        <v>12282</v>
      </c>
      <c r="F8" s="10"/>
    </row>
    <row r="9" spans="1:6" s="5" customFormat="1" ht="18" customHeight="1" x14ac:dyDescent="0.25">
      <c r="A9" s="40" t="s">
        <v>17</v>
      </c>
      <c r="B9" s="48">
        <v>7014</v>
      </c>
      <c r="C9" s="49">
        <v>6965</v>
      </c>
      <c r="D9" s="49">
        <v>0</v>
      </c>
      <c r="E9" s="44">
        <f t="shared" si="0"/>
        <v>13979</v>
      </c>
      <c r="F9" s="10"/>
    </row>
    <row r="10" spans="1:6" s="5" customFormat="1" ht="18" customHeight="1" x14ac:dyDescent="0.25">
      <c r="A10" s="41" t="s">
        <v>18</v>
      </c>
      <c r="B10" s="48">
        <v>4014</v>
      </c>
      <c r="C10" s="49">
        <v>3775</v>
      </c>
      <c r="D10" s="49">
        <v>0</v>
      </c>
      <c r="E10" s="44">
        <f t="shared" si="0"/>
        <v>7789</v>
      </c>
      <c r="F10" s="10"/>
    </row>
    <row r="11" spans="1:6" s="5" customFormat="1" ht="18" customHeight="1" x14ac:dyDescent="0.25">
      <c r="A11" s="40" t="s">
        <v>19</v>
      </c>
      <c r="B11" s="48">
        <v>5156</v>
      </c>
      <c r="C11" s="49">
        <v>5261</v>
      </c>
      <c r="D11" s="49">
        <v>0</v>
      </c>
      <c r="E11" s="44">
        <f t="shared" si="0"/>
        <v>10417</v>
      </c>
      <c r="F11" s="10"/>
    </row>
    <row r="12" spans="1:6" s="5" customFormat="1" ht="18" customHeight="1" thickBot="1" x14ac:dyDescent="0.3">
      <c r="A12" s="42" t="s">
        <v>20</v>
      </c>
      <c r="B12" s="50">
        <v>4772</v>
      </c>
      <c r="C12" s="51">
        <v>4426</v>
      </c>
      <c r="D12" s="51">
        <v>0</v>
      </c>
      <c r="E12" s="45">
        <f t="shared" si="0"/>
        <v>9198</v>
      </c>
      <c r="F12" s="10"/>
    </row>
    <row r="13" spans="1:6" s="5" customFormat="1" ht="18" customHeight="1" thickBot="1" x14ac:dyDescent="0.3">
      <c r="A13" s="72" t="s">
        <v>43</v>
      </c>
      <c r="B13" s="73">
        <f>SUM(B6:B12)</f>
        <v>108641</v>
      </c>
      <c r="C13" s="74">
        <f>SUM(C6:C12)</f>
        <v>117895</v>
      </c>
      <c r="D13" s="74">
        <f>SUM(D6:D12)</f>
        <v>2</v>
      </c>
      <c r="E13" s="75">
        <f>SUM(E6:E12)</f>
        <v>226538</v>
      </c>
      <c r="F13" s="9"/>
    </row>
    <row r="14" spans="1:6" s="14" customFormat="1" ht="15" customHeight="1" x14ac:dyDescent="0.15">
      <c r="A14" s="13" t="s">
        <v>58</v>
      </c>
    </row>
    <row r="15" spans="1:6" x14ac:dyDescent="0.2">
      <c r="A15" s="38" t="s">
        <v>55</v>
      </c>
    </row>
  </sheetData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"/>
  <sheetViews>
    <sheetView showGridLines="0" zoomScale="80" zoomScaleNormal="80" workbookViewId="0">
      <selection activeCell="A14" sqref="A14:J15"/>
    </sheetView>
  </sheetViews>
  <sheetFormatPr baseColWidth="10" defaultColWidth="15" defaultRowHeight="14.25" x14ac:dyDescent="0.2"/>
  <cols>
    <col min="1" max="1" width="19.28515625" style="4" customWidth="1"/>
    <col min="2" max="2" width="12.85546875" style="4" customWidth="1"/>
    <col min="3" max="10" width="11.5703125" style="4" customWidth="1"/>
    <col min="11" max="11" width="6.140625" style="4" customWidth="1"/>
    <col min="12" max="12" width="8.42578125" style="4" customWidth="1"/>
    <col min="13" max="19" width="6.140625" style="4" customWidth="1"/>
    <col min="20" max="20" width="9.42578125" style="4" customWidth="1"/>
    <col min="21" max="32" width="9.28515625" style="4" customWidth="1"/>
    <col min="33" max="16384" width="15" style="4"/>
  </cols>
  <sheetData>
    <row r="1" spans="1:12" s="2" customFormat="1" x14ac:dyDescent="0.2">
      <c r="A1" s="31" t="s">
        <v>8</v>
      </c>
      <c r="B1" s="29"/>
      <c r="C1" s="29"/>
      <c r="D1" s="29"/>
      <c r="E1" s="29"/>
      <c r="F1" s="29"/>
      <c r="G1" s="29"/>
      <c r="H1" s="29"/>
      <c r="I1" s="29"/>
      <c r="J1" s="29"/>
    </row>
    <row r="2" spans="1:12" s="2" customFormat="1" x14ac:dyDescent="0.2">
      <c r="A2" s="32" t="s">
        <v>9</v>
      </c>
    </row>
    <row r="3" spans="1:12" s="2" customFormat="1" x14ac:dyDescent="0.2">
      <c r="A3" s="32" t="s">
        <v>57</v>
      </c>
    </row>
    <row r="4" spans="1:12" s="2" customFormat="1" ht="15" thickBot="1" x14ac:dyDescent="0.25"/>
    <row r="5" spans="1:12" s="15" customFormat="1" ht="18" customHeight="1" x14ac:dyDescent="0.2">
      <c r="A5" s="114" t="s">
        <v>37</v>
      </c>
      <c r="B5" s="116" t="s">
        <v>44</v>
      </c>
      <c r="C5" s="118" t="s">
        <v>45</v>
      </c>
      <c r="D5" s="119"/>
      <c r="E5" s="119"/>
      <c r="F5" s="119"/>
      <c r="G5" s="119"/>
      <c r="H5" s="119"/>
      <c r="I5" s="119"/>
      <c r="J5" s="120"/>
    </row>
    <row r="6" spans="1:12" s="15" customFormat="1" ht="18" customHeight="1" thickBot="1" x14ac:dyDescent="0.25">
      <c r="A6" s="115"/>
      <c r="B6" s="117"/>
      <c r="C6" s="78" t="s">
        <v>46</v>
      </c>
      <c r="D6" s="79" t="s">
        <v>22</v>
      </c>
      <c r="E6" s="80" t="s">
        <v>47</v>
      </c>
      <c r="F6" s="81" t="s">
        <v>48</v>
      </c>
      <c r="G6" s="81" t="s">
        <v>49</v>
      </c>
      <c r="H6" s="81" t="s">
        <v>50</v>
      </c>
      <c r="I6" s="81" t="s">
        <v>51</v>
      </c>
      <c r="J6" s="82" t="s">
        <v>42</v>
      </c>
    </row>
    <row r="7" spans="1:12" s="15" customFormat="1" ht="18" customHeight="1" x14ac:dyDescent="0.2">
      <c r="A7" s="6" t="s">
        <v>14</v>
      </c>
      <c r="B7" s="63">
        <f t="shared" ref="B7:B13" si="0">SUM(C7:J7)</f>
        <v>151434</v>
      </c>
      <c r="C7" s="64">
        <v>6669</v>
      </c>
      <c r="D7" s="47">
        <v>8884</v>
      </c>
      <c r="E7" s="47">
        <v>20106</v>
      </c>
      <c r="F7" s="47">
        <v>55187</v>
      </c>
      <c r="G7" s="47">
        <v>38224</v>
      </c>
      <c r="H7" s="47">
        <v>16670</v>
      </c>
      <c r="I7" s="47">
        <v>5683</v>
      </c>
      <c r="J7" s="65">
        <v>11</v>
      </c>
    </row>
    <row r="8" spans="1:12" s="15" customFormat="1" ht="18" customHeight="1" x14ac:dyDescent="0.2">
      <c r="A8" s="7" t="s">
        <v>15</v>
      </c>
      <c r="B8" s="66">
        <f t="shared" si="0"/>
        <v>21439</v>
      </c>
      <c r="C8" s="53">
        <v>917</v>
      </c>
      <c r="D8" s="49">
        <v>1301</v>
      </c>
      <c r="E8" s="49">
        <v>2894</v>
      </c>
      <c r="F8" s="49">
        <v>7147</v>
      </c>
      <c r="G8" s="49">
        <v>5597</v>
      </c>
      <c r="H8" s="49">
        <v>2707</v>
      </c>
      <c r="I8" s="49">
        <v>873</v>
      </c>
      <c r="J8" s="52">
        <v>3</v>
      </c>
    </row>
    <row r="9" spans="1:12" s="15" customFormat="1" ht="18" customHeight="1" x14ac:dyDescent="0.2">
      <c r="A9" s="17" t="s">
        <v>16</v>
      </c>
      <c r="B9" s="66">
        <f t="shared" si="0"/>
        <v>12282</v>
      </c>
      <c r="C9" s="53">
        <v>466</v>
      </c>
      <c r="D9" s="49">
        <v>655</v>
      </c>
      <c r="E9" s="49">
        <v>1563</v>
      </c>
      <c r="F9" s="49">
        <v>4070</v>
      </c>
      <c r="G9" s="49">
        <v>3491</v>
      </c>
      <c r="H9" s="49">
        <v>1562</v>
      </c>
      <c r="I9" s="49">
        <v>473</v>
      </c>
      <c r="J9" s="52">
        <v>2</v>
      </c>
    </row>
    <row r="10" spans="1:12" s="15" customFormat="1" ht="18" customHeight="1" x14ac:dyDescent="0.2">
      <c r="A10" s="7" t="s">
        <v>17</v>
      </c>
      <c r="B10" s="66">
        <f t="shared" si="0"/>
        <v>13979</v>
      </c>
      <c r="C10" s="53">
        <v>613</v>
      </c>
      <c r="D10" s="49">
        <v>797</v>
      </c>
      <c r="E10" s="49">
        <v>1819</v>
      </c>
      <c r="F10" s="49">
        <v>4714</v>
      </c>
      <c r="G10" s="49">
        <v>3681</v>
      </c>
      <c r="H10" s="49">
        <v>1797</v>
      </c>
      <c r="I10" s="49">
        <v>556</v>
      </c>
      <c r="J10" s="52">
        <v>2</v>
      </c>
    </row>
    <row r="11" spans="1:12" s="15" customFormat="1" ht="18" customHeight="1" x14ac:dyDescent="0.2">
      <c r="A11" s="17" t="s">
        <v>18</v>
      </c>
      <c r="B11" s="66">
        <f t="shared" si="0"/>
        <v>7789</v>
      </c>
      <c r="C11" s="53">
        <v>281</v>
      </c>
      <c r="D11" s="49">
        <v>419</v>
      </c>
      <c r="E11" s="49">
        <v>1033</v>
      </c>
      <c r="F11" s="49">
        <v>2607</v>
      </c>
      <c r="G11" s="49">
        <v>2195</v>
      </c>
      <c r="H11" s="49">
        <v>959</v>
      </c>
      <c r="I11" s="49">
        <v>295</v>
      </c>
      <c r="J11" s="52">
        <v>0</v>
      </c>
    </row>
    <row r="12" spans="1:12" s="15" customFormat="1" ht="18" customHeight="1" x14ac:dyDescent="0.2">
      <c r="A12" s="7" t="s">
        <v>19</v>
      </c>
      <c r="B12" s="66">
        <f t="shared" si="0"/>
        <v>10417</v>
      </c>
      <c r="C12" s="53">
        <v>382</v>
      </c>
      <c r="D12" s="49">
        <v>573</v>
      </c>
      <c r="E12" s="49">
        <v>1387</v>
      </c>
      <c r="F12" s="49">
        <v>3488</v>
      </c>
      <c r="G12" s="49">
        <v>2767</v>
      </c>
      <c r="H12" s="49">
        <v>1365</v>
      </c>
      <c r="I12" s="49">
        <v>454</v>
      </c>
      <c r="J12" s="52">
        <v>1</v>
      </c>
    </row>
    <row r="13" spans="1:12" s="15" customFormat="1" ht="18" customHeight="1" thickBot="1" x14ac:dyDescent="0.25">
      <c r="A13" s="17" t="s">
        <v>52</v>
      </c>
      <c r="B13" s="67">
        <f t="shared" si="0"/>
        <v>9198</v>
      </c>
      <c r="C13" s="53">
        <v>312</v>
      </c>
      <c r="D13" s="49">
        <v>430</v>
      </c>
      <c r="E13" s="49">
        <v>1216</v>
      </c>
      <c r="F13" s="49">
        <v>2938</v>
      </c>
      <c r="G13" s="49">
        <v>2678</v>
      </c>
      <c r="H13" s="49">
        <v>1229</v>
      </c>
      <c r="I13" s="49">
        <v>390</v>
      </c>
      <c r="J13" s="52">
        <v>5</v>
      </c>
    </row>
    <row r="14" spans="1:12" s="15" customFormat="1" ht="18" customHeight="1" x14ac:dyDescent="0.2">
      <c r="A14" s="76" t="s">
        <v>43</v>
      </c>
      <c r="B14" s="83">
        <f>SUM(B7:B13)</f>
        <v>226538</v>
      </c>
      <c r="C14" s="84">
        <f>SUM(C7:C13)</f>
        <v>9640</v>
      </c>
      <c r="D14" s="85">
        <f>SUM(D7:D13)</f>
        <v>13059</v>
      </c>
      <c r="E14" s="85">
        <f t="shared" ref="E14:J14" si="1">SUM(E7:E13)</f>
        <v>30018</v>
      </c>
      <c r="F14" s="85">
        <f t="shared" si="1"/>
        <v>80151</v>
      </c>
      <c r="G14" s="85">
        <f t="shared" si="1"/>
        <v>58633</v>
      </c>
      <c r="H14" s="85">
        <f t="shared" si="1"/>
        <v>26289</v>
      </c>
      <c r="I14" s="85">
        <f t="shared" si="1"/>
        <v>8724</v>
      </c>
      <c r="J14" s="86">
        <f t="shared" si="1"/>
        <v>24</v>
      </c>
    </row>
    <row r="15" spans="1:12" s="15" customFormat="1" ht="18" customHeight="1" thickBot="1" x14ac:dyDescent="0.25">
      <c r="A15" s="77" t="s">
        <v>53</v>
      </c>
      <c r="B15" s="87">
        <f>SUM(C15:J15)</f>
        <v>100</v>
      </c>
      <c r="C15" s="88">
        <f>+C14/$B$14*100</f>
        <v>4.2553567171953492</v>
      </c>
      <c r="D15" s="89">
        <f t="shared" ref="D15:J15" si="2">+D14/$B$14*100</f>
        <v>5.7645957852545715</v>
      </c>
      <c r="E15" s="89">
        <f t="shared" si="2"/>
        <v>13.25075704738278</v>
      </c>
      <c r="F15" s="89">
        <f t="shared" si="2"/>
        <v>35.380819112025357</v>
      </c>
      <c r="G15" s="89">
        <f t="shared" si="2"/>
        <v>25.882191950136402</v>
      </c>
      <c r="H15" s="89">
        <f t="shared" si="2"/>
        <v>11.60467559526437</v>
      </c>
      <c r="I15" s="89">
        <f t="shared" si="2"/>
        <v>3.8510095436527205</v>
      </c>
      <c r="J15" s="90">
        <f t="shared" si="2"/>
        <v>1.0594249088453151E-2</v>
      </c>
    </row>
    <row r="16" spans="1:12" s="16" customFormat="1" ht="18" customHeight="1" x14ac:dyDescent="0.2">
      <c r="A16" s="26" t="s">
        <v>58</v>
      </c>
      <c r="L16" s="15"/>
    </row>
    <row r="17" spans="1:1" x14ac:dyDescent="0.2">
      <c r="A17" s="38" t="s">
        <v>55</v>
      </c>
    </row>
  </sheetData>
  <mergeCells count="3">
    <mergeCell ref="A5:A6"/>
    <mergeCell ref="B5:B6"/>
    <mergeCell ref="C5:J5"/>
  </mergeCells>
  <pageMargins left="0.70866141732283472" right="0.70866141732283472" top="0.74803149606299213" bottom="0.74803149606299213" header="0.31496062992125984" footer="0.31496062992125984"/>
  <pageSetup scale="75" orientation="landscape" r:id="rId1"/>
  <ignoredErrors>
    <ignoredError sqref="E6" twoDigitTextYear="1"/>
    <ignoredError sqref="B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1"/>
  <sheetViews>
    <sheetView showGridLines="0" zoomScale="80" zoomScaleNormal="80" workbookViewId="0">
      <selection activeCell="A35" sqref="A35:U38"/>
    </sheetView>
  </sheetViews>
  <sheetFormatPr baseColWidth="10" defaultRowHeight="15" x14ac:dyDescent="0.25"/>
  <cols>
    <col min="1" max="1" width="14.42578125" customWidth="1"/>
    <col min="2" max="2" width="13.7109375" customWidth="1"/>
    <col min="3" max="3" width="11" customWidth="1"/>
    <col min="4" max="19" width="9.28515625" customWidth="1"/>
    <col min="20" max="20" width="10.28515625" customWidth="1"/>
    <col min="21" max="21" width="9.5703125" bestFit="1" customWidth="1"/>
  </cols>
  <sheetData>
    <row r="1" spans="1:21" x14ac:dyDescent="0.25">
      <c r="A1" s="31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x14ac:dyDescent="0.25">
      <c r="A2" s="32" t="s">
        <v>9</v>
      </c>
    </row>
    <row r="3" spans="1:21" x14ac:dyDescent="0.25">
      <c r="A3" s="32" t="s">
        <v>57</v>
      </c>
    </row>
    <row r="4" spans="1:21" ht="15.75" thickBot="1" x14ac:dyDescent="0.3"/>
    <row r="5" spans="1:21" s="11" customFormat="1" ht="17.25" customHeight="1" x14ac:dyDescent="0.2">
      <c r="A5" s="130" t="s">
        <v>37</v>
      </c>
      <c r="B5" s="132" t="s">
        <v>38</v>
      </c>
      <c r="C5" s="134" t="s">
        <v>13</v>
      </c>
      <c r="D5" s="136" t="s">
        <v>39</v>
      </c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8"/>
    </row>
    <row r="6" spans="1:21" s="11" customFormat="1" ht="17.25" customHeight="1" thickBot="1" x14ac:dyDescent="0.25">
      <c r="A6" s="131"/>
      <c r="B6" s="133"/>
      <c r="C6" s="135"/>
      <c r="D6" s="91" t="s">
        <v>21</v>
      </c>
      <c r="E6" s="92" t="s">
        <v>40</v>
      </c>
      <c r="F6" s="92" t="s">
        <v>23</v>
      </c>
      <c r="G6" s="92" t="s">
        <v>24</v>
      </c>
      <c r="H6" s="92" t="s">
        <v>25</v>
      </c>
      <c r="I6" s="92" t="s">
        <v>26</v>
      </c>
      <c r="J6" s="92" t="s">
        <v>27</v>
      </c>
      <c r="K6" s="92" t="s">
        <v>28</v>
      </c>
      <c r="L6" s="92" t="s">
        <v>29</v>
      </c>
      <c r="M6" s="92" t="s">
        <v>30</v>
      </c>
      <c r="N6" s="92" t="s">
        <v>31</v>
      </c>
      <c r="O6" s="92" t="s">
        <v>32</v>
      </c>
      <c r="P6" s="92" t="s">
        <v>33</v>
      </c>
      <c r="Q6" s="92" t="s">
        <v>34</v>
      </c>
      <c r="R6" s="92" t="s">
        <v>35</v>
      </c>
      <c r="S6" s="92" t="s">
        <v>36</v>
      </c>
      <c r="T6" s="92" t="s">
        <v>41</v>
      </c>
      <c r="U6" s="93" t="s">
        <v>42</v>
      </c>
    </row>
    <row r="7" spans="1:21" s="11" customFormat="1" ht="15" customHeight="1" x14ac:dyDescent="0.2">
      <c r="A7" s="139" t="s">
        <v>14</v>
      </c>
      <c r="B7" s="33" t="s">
        <v>13</v>
      </c>
      <c r="C7" s="21">
        <f>SUM(D7:U7)</f>
        <v>151434</v>
      </c>
      <c r="D7" s="59">
        <f>SUM(D8:D10)</f>
        <v>6669</v>
      </c>
      <c r="E7" s="60">
        <f>SUM(E8:E10)</f>
        <v>8884</v>
      </c>
      <c r="F7" s="60">
        <f t="shared" ref="F7:U7" si="0">SUM(F8:F10)</f>
        <v>10226</v>
      </c>
      <c r="G7" s="60">
        <f t="shared" si="0"/>
        <v>9880</v>
      </c>
      <c r="H7" s="60">
        <f t="shared" si="0"/>
        <v>10889</v>
      </c>
      <c r="I7" s="60">
        <f t="shared" si="0"/>
        <v>12071</v>
      </c>
      <c r="J7" s="60">
        <f t="shared" si="0"/>
        <v>11999</v>
      </c>
      <c r="K7" s="60">
        <f t="shared" si="0"/>
        <v>10343</v>
      </c>
      <c r="L7" s="60">
        <f t="shared" si="0"/>
        <v>9885</v>
      </c>
      <c r="M7" s="60">
        <f t="shared" si="0"/>
        <v>9832</v>
      </c>
      <c r="N7" s="60">
        <f t="shared" si="0"/>
        <v>9767</v>
      </c>
      <c r="O7" s="60">
        <f t="shared" si="0"/>
        <v>9892</v>
      </c>
      <c r="P7" s="60">
        <f t="shared" si="0"/>
        <v>8733</v>
      </c>
      <c r="Q7" s="60">
        <f t="shared" si="0"/>
        <v>7048</v>
      </c>
      <c r="R7" s="60">
        <f t="shared" si="0"/>
        <v>5436</v>
      </c>
      <c r="S7" s="60">
        <f t="shared" si="0"/>
        <v>4186</v>
      </c>
      <c r="T7" s="60">
        <f t="shared" si="0"/>
        <v>5683</v>
      </c>
      <c r="U7" s="61">
        <f t="shared" si="0"/>
        <v>11</v>
      </c>
    </row>
    <row r="8" spans="1:21" s="11" customFormat="1" ht="15" customHeight="1" x14ac:dyDescent="0.2">
      <c r="A8" s="140"/>
      <c r="B8" s="34" t="s">
        <v>12</v>
      </c>
      <c r="C8" s="22">
        <f t="shared" ref="C8:C32" si="1">SUM(D8:U8)</f>
        <v>71133</v>
      </c>
      <c r="D8" s="58">
        <v>3380</v>
      </c>
      <c r="E8" s="57">
        <v>4567</v>
      </c>
      <c r="F8" s="57">
        <v>5131</v>
      </c>
      <c r="G8" s="57">
        <v>5034</v>
      </c>
      <c r="H8" s="57">
        <v>5287</v>
      </c>
      <c r="I8" s="57">
        <v>5868</v>
      </c>
      <c r="J8" s="57">
        <v>5715</v>
      </c>
      <c r="K8" s="57">
        <v>4850</v>
      </c>
      <c r="L8" s="57">
        <v>4605</v>
      </c>
      <c r="M8" s="57">
        <v>4469</v>
      </c>
      <c r="N8" s="57">
        <v>4441</v>
      </c>
      <c r="O8" s="57">
        <v>4637</v>
      </c>
      <c r="P8" s="57">
        <v>4004</v>
      </c>
      <c r="Q8" s="57">
        <v>3075</v>
      </c>
      <c r="R8" s="57">
        <v>2322</v>
      </c>
      <c r="S8" s="57">
        <v>1710</v>
      </c>
      <c r="T8" s="57">
        <v>2030</v>
      </c>
      <c r="U8" s="62">
        <v>8</v>
      </c>
    </row>
    <row r="9" spans="1:21" s="11" customFormat="1" ht="15" customHeight="1" x14ac:dyDescent="0.2">
      <c r="A9" s="141"/>
      <c r="B9" s="20" t="s">
        <v>11</v>
      </c>
      <c r="C9" s="22">
        <f t="shared" si="1"/>
        <v>80299</v>
      </c>
      <c r="D9" s="58">
        <v>3288</v>
      </c>
      <c r="E9" s="57">
        <v>4317</v>
      </c>
      <c r="F9" s="57">
        <v>5095</v>
      </c>
      <c r="G9" s="57">
        <v>4846</v>
      </c>
      <c r="H9" s="57">
        <v>5602</v>
      </c>
      <c r="I9" s="57">
        <v>6203</v>
      </c>
      <c r="J9" s="57">
        <v>6283</v>
      </c>
      <c r="K9" s="57">
        <v>5493</v>
      </c>
      <c r="L9" s="57">
        <v>5280</v>
      </c>
      <c r="M9" s="57">
        <v>5363</v>
      </c>
      <c r="N9" s="57">
        <v>5326</v>
      </c>
      <c r="O9" s="57">
        <v>5255</v>
      </c>
      <c r="P9" s="57">
        <v>4729</v>
      </c>
      <c r="Q9" s="57">
        <v>3973</v>
      </c>
      <c r="R9" s="57">
        <v>3114</v>
      </c>
      <c r="S9" s="57">
        <v>2476</v>
      </c>
      <c r="T9" s="57">
        <v>3653</v>
      </c>
      <c r="U9" s="62">
        <v>3</v>
      </c>
    </row>
    <row r="10" spans="1:21" s="11" customFormat="1" ht="15" customHeight="1" thickBot="1" x14ac:dyDescent="0.25">
      <c r="A10" s="35"/>
      <c r="B10" s="34" t="s">
        <v>54</v>
      </c>
      <c r="C10" s="22">
        <f t="shared" ref="C10" si="2">SUM(D10:U10)</f>
        <v>2</v>
      </c>
      <c r="D10" s="58">
        <v>1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1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62">
        <v>0</v>
      </c>
    </row>
    <row r="11" spans="1:21" s="11" customFormat="1" ht="15" customHeight="1" x14ac:dyDescent="0.2">
      <c r="A11" s="121" t="s">
        <v>15</v>
      </c>
      <c r="B11" s="18" t="s">
        <v>13</v>
      </c>
      <c r="C11" s="21">
        <f>SUM(D11:U11)</f>
        <v>21439</v>
      </c>
      <c r="D11" s="59">
        <f>SUM(D12:D14)</f>
        <v>917</v>
      </c>
      <c r="E11" s="60">
        <f>SUM(E12:E14)</f>
        <v>1301</v>
      </c>
      <c r="F11" s="60">
        <f t="shared" ref="F11" si="3">SUM(F12:F14)</f>
        <v>1436</v>
      </c>
      <c r="G11" s="60">
        <f t="shared" ref="G11" si="4">SUM(G12:G14)</f>
        <v>1458</v>
      </c>
      <c r="H11" s="60">
        <f t="shared" ref="H11" si="5">SUM(H12:H14)</f>
        <v>1491</v>
      </c>
      <c r="I11" s="60">
        <f t="shared" ref="I11" si="6">SUM(I12:I14)</f>
        <v>1555</v>
      </c>
      <c r="J11" s="60">
        <f t="shared" ref="J11" si="7">SUM(J12:J14)</f>
        <v>1536</v>
      </c>
      <c r="K11" s="60">
        <f t="shared" ref="K11" si="8">SUM(K12:K14)</f>
        <v>1333</v>
      </c>
      <c r="L11" s="60">
        <f t="shared" ref="L11" si="9">SUM(L12:L14)</f>
        <v>1232</v>
      </c>
      <c r="M11" s="60">
        <f t="shared" ref="M11" si="10">SUM(M12:M14)</f>
        <v>1312</v>
      </c>
      <c r="N11" s="60">
        <f t="shared" ref="N11" si="11">SUM(N12:N14)</f>
        <v>1398</v>
      </c>
      <c r="O11" s="60">
        <f t="shared" ref="O11" si="12">SUM(O12:O14)</f>
        <v>1505</v>
      </c>
      <c r="P11" s="60">
        <f t="shared" ref="P11" si="13">SUM(P12:P14)</f>
        <v>1382</v>
      </c>
      <c r="Q11" s="60">
        <f t="shared" ref="Q11" si="14">SUM(Q12:Q14)</f>
        <v>1093</v>
      </c>
      <c r="R11" s="60">
        <f t="shared" ref="R11" si="15">SUM(R12:R14)</f>
        <v>927</v>
      </c>
      <c r="S11" s="60">
        <f t="shared" ref="S11" si="16">SUM(S12:S14)</f>
        <v>687</v>
      </c>
      <c r="T11" s="60">
        <f t="shared" ref="T11" si="17">SUM(T12:T14)</f>
        <v>873</v>
      </c>
      <c r="U11" s="61">
        <f t="shared" ref="U11" si="18">SUM(U12:U14)</f>
        <v>3</v>
      </c>
    </row>
    <row r="12" spans="1:21" s="11" customFormat="1" ht="15" customHeight="1" x14ac:dyDescent="0.2">
      <c r="A12" s="122"/>
      <c r="B12" s="19" t="s">
        <v>12</v>
      </c>
      <c r="C12" s="22">
        <f t="shared" si="1"/>
        <v>10424</v>
      </c>
      <c r="D12" s="58">
        <v>458</v>
      </c>
      <c r="E12" s="57">
        <v>660</v>
      </c>
      <c r="F12" s="57">
        <v>762</v>
      </c>
      <c r="G12" s="57">
        <v>757</v>
      </c>
      <c r="H12" s="57">
        <v>745</v>
      </c>
      <c r="I12" s="57">
        <v>762</v>
      </c>
      <c r="J12" s="57">
        <v>771</v>
      </c>
      <c r="K12" s="57">
        <v>608</v>
      </c>
      <c r="L12" s="57">
        <v>576</v>
      </c>
      <c r="M12" s="57">
        <v>622</v>
      </c>
      <c r="N12" s="57">
        <v>683</v>
      </c>
      <c r="O12" s="57">
        <v>717</v>
      </c>
      <c r="P12" s="57">
        <v>680</v>
      </c>
      <c r="Q12" s="57">
        <v>514</v>
      </c>
      <c r="R12" s="57">
        <v>428</v>
      </c>
      <c r="S12" s="57">
        <v>310</v>
      </c>
      <c r="T12" s="57">
        <v>369</v>
      </c>
      <c r="U12" s="62">
        <v>2</v>
      </c>
    </row>
    <row r="13" spans="1:21" s="11" customFormat="1" ht="15" customHeight="1" x14ac:dyDescent="0.2">
      <c r="A13" s="122"/>
      <c r="B13" s="20" t="s">
        <v>11</v>
      </c>
      <c r="C13" s="22">
        <f t="shared" ref="C13:C14" si="19">SUM(D13:U13)</f>
        <v>11015</v>
      </c>
      <c r="D13" s="58">
        <v>459</v>
      </c>
      <c r="E13" s="57">
        <v>641</v>
      </c>
      <c r="F13" s="57">
        <v>674</v>
      </c>
      <c r="G13" s="57">
        <v>701</v>
      </c>
      <c r="H13" s="57">
        <v>746</v>
      </c>
      <c r="I13" s="57">
        <v>793</v>
      </c>
      <c r="J13" s="57">
        <v>765</v>
      </c>
      <c r="K13" s="57">
        <v>725</v>
      </c>
      <c r="L13" s="57">
        <v>656</v>
      </c>
      <c r="M13" s="57">
        <v>690</v>
      </c>
      <c r="N13" s="57">
        <v>715</v>
      </c>
      <c r="O13" s="57">
        <v>788</v>
      </c>
      <c r="P13" s="57">
        <v>702</v>
      </c>
      <c r="Q13" s="57">
        <v>579</v>
      </c>
      <c r="R13" s="57">
        <v>499</v>
      </c>
      <c r="S13" s="57">
        <v>377</v>
      </c>
      <c r="T13" s="57">
        <v>504</v>
      </c>
      <c r="U13" s="62">
        <v>1</v>
      </c>
    </row>
    <row r="14" spans="1:21" s="11" customFormat="1" ht="15" customHeight="1" thickBot="1" x14ac:dyDescent="0.25">
      <c r="A14" s="122"/>
      <c r="B14" s="36" t="s">
        <v>54</v>
      </c>
      <c r="C14" s="24">
        <f t="shared" si="19"/>
        <v>0</v>
      </c>
      <c r="D14" s="58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62">
        <v>0</v>
      </c>
    </row>
    <row r="15" spans="1:21" s="11" customFormat="1" ht="15" customHeight="1" x14ac:dyDescent="0.2">
      <c r="A15" s="121" t="s">
        <v>16</v>
      </c>
      <c r="B15" s="20" t="s">
        <v>13</v>
      </c>
      <c r="C15" s="22">
        <f>SUM(D15:U15)</f>
        <v>12282</v>
      </c>
      <c r="D15" s="59">
        <f>SUM(D16:D18)</f>
        <v>466</v>
      </c>
      <c r="E15" s="60">
        <f>SUM(E16:E18)</f>
        <v>655</v>
      </c>
      <c r="F15" s="60">
        <f t="shared" ref="F15" si="20">SUM(F16:F18)</f>
        <v>803</v>
      </c>
      <c r="G15" s="60">
        <f t="shared" ref="G15" si="21">SUM(G16:G18)</f>
        <v>760</v>
      </c>
      <c r="H15" s="60">
        <f t="shared" ref="H15" si="22">SUM(H16:H18)</f>
        <v>815</v>
      </c>
      <c r="I15" s="60">
        <f t="shared" ref="I15" si="23">SUM(I16:I18)</f>
        <v>864</v>
      </c>
      <c r="J15" s="60">
        <f t="shared" ref="J15" si="24">SUM(J16:J18)</f>
        <v>852</v>
      </c>
      <c r="K15" s="60">
        <f t="shared" ref="K15" si="25">SUM(K16:K18)</f>
        <v>756</v>
      </c>
      <c r="L15" s="60">
        <f t="shared" ref="L15" si="26">SUM(L16:L18)</f>
        <v>783</v>
      </c>
      <c r="M15" s="60">
        <f t="shared" ref="M15" si="27">SUM(M16:M18)</f>
        <v>870</v>
      </c>
      <c r="N15" s="60">
        <f t="shared" ref="N15" si="28">SUM(N16:N18)</f>
        <v>889</v>
      </c>
      <c r="O15" s="60">
        <f t="shared" ref="O15" si="29">SUM(O16:O18)</f>
        <v>921</v>
      </c>
      <c r="P15" s="60">
        <f t="shared" ref="P15" si="30">SUM(P16:P18)</f>
        <v>811</v>
      </c>
      <c r="Q15" s="60">
        <f t="shared" ref="Q15" si="31">SUM(Q16:Q18)</f>
        <v>656</v>
      </c>
      <c r="R15" s="60">
        <f t="shared" ref="R15" si="32">SUM(R16:R18)</f>
        <v>528</v>
      </c>
      <c r="S15" s="60">
        <f t="shared" ref="S15" si="33">SUM(S16:S18)</f>
        <v>378</v>
      </c>
      <c r="T15" s="60">
        <f t="shared" ref="T15" si="34">SUM(T16:T18)</f>
        <v>473</v>
      </c>
      <c r="U15" s="61">
        <f t="shared" ref="U15" si="35">SUM(U16:U18)</f>
        <v>2</v>
      </c>
    </row>
    <row r="16" spans="1:21" s="11" customFormat="1" ht="15" customHeight="1" x14ac:dyDescent="0.2">
      <c r="A16" s="122"/>
      <c r="B16" s="19" t="s">
        <v>12</v>
      </c>
      <c r="C16" s="22">
        <f t="shared" si="1"/>
        <v>6128</v>
      </c>
      <c r="D16" s="58">
        <v>224</v>
      </c>
      <c r="E16" s="57">
        <v>329</v>
      </c>
      <c r="F16" s="57">
        <v>425</v>
      </c>
      <c r="G16" s="57">
        <v>379</v>
      </c>
      <c r="H16" s="57">
        <v>408</v>
      </c>
      <c r="I16" s="57">
        <v>458</v>
      </c>
      <c r="J16" s="57">
        <v>418</v>
      </c>
      <c r="K16" s="57">
        <v>391</v>
      </c>
      <c r="L16" s="57">
        <v>372</v>
      </c>
      <c r="M16" s="57">
        <v>454</v>
      </c>
      <c r="N16" s="57">
        <v>417</v>
      </c>
      <c r="O16" s="57">
        <v>462</v>
      </c>
      <c r="P16" s="57">
        <v>388</v>
      </c>
      <c r="Q16" s="57">
        <v>326</v>
      </c>
      <c r="R16" s="57">
        <v>266</v>
      </c>
      <c r="S16" s="57">
        <v>205</v>
      </c>
      <c r="T16" s="57">
        <v>206</v>
      </c>
      <c r="U16" s="62">
        <v>0</v>
      </c>
    </row>
    <row r="17" spans="1:21" s="11" customFormat="1" ht="15" customHeight="1" x14ac:dyDescent="0.2">
      <c r="A17" s="122"/>
      <c r="B17" s="20" t="s">
        <v>11</v>
      </c>
      <c r="C17" s="22">
        <f t="shared" ref="C17:C18" si="36">SUM(D17:U17)</f>
        <v>6154</v>
      </c>
      <c r="D17" s="58">
        <v>242</v>
      </c>
      <c r="E17" s="57">
        <v>326</v>
      </c>
      <c r="F17" s="57">
        <v>378</v>
      </c>
      <c r="G17" s="57">
        <v>381</v>
      </c>
      <c r="H17" s="57">
        <v>407</v>
      </c>
      <c r="I17" s="57">
        <v>406</v>
      </c>
      <c r="J17" s="57">
        <v>434</v>
      </c>
      <c r="K17" s="57">
        <v>365</v>
      </c>
      <c r="L17" s="57">
        <v>411</v>
      </c>
      <c r="M17" s="57">
        <v>416</v>
      </c>
      <c r="N17" s="57">
        <v>472</v>
      </c>
      <c r="O17" s="57">
        <v>459</v>
      </c>
      <c r="P17" s="57">
        <v>423</v>
      </c>
      <c r="Q17" s="57">
        <v>330</v>
      </c>
      <c r="R17" s="57">
        <v>262</v>
      </c>
      <c r="S17" s="57">
        <v>173</v>
      </c>
      <c r="T17" s="57">
        <v>267</v>
      </c>
      <c r="U17" s="62">
        <v>2</v>
      </c>
    </row>
    <row r="18" spans="1:21" s="11" customFormat="1" ht="15" customHeight="1" thickBot="1" x14ac:dyDescent="0.25">
      <c r="A18" s="123"/>
      <c r="B18" s="34" t="s">
        <v>54</v>
      </c>
      <c r="C18" s="22">
        <f t="shared" si="36"/>
        <v>0</v>
      </c>
      <c r="D18" s="58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62">
        <v>0</v>
      </c>
    </row>
    <row r="19" spans="1:21" s="11" customFormat="1" ht="15" customHeight="1" x14ac:dyDescent="0.2">
      <c r="A19" s="121" t="s">
        <v>17</v>
      </c>
      <c r="B19" s="18" t="s">
        <v>13</v>
      </c>
      <c r="C19" s="21">
        <f>SUM(D19:U19)</f>
        <v>13979</v>
      </c>
      <c r="D19" s="59">
        <f>SUM(D20:D22)</f>
        <v>613</v>
      </c>
      <c r="E19" s="60">
        <f>SUM(E20:E22)</f>
        <v>797</v>
      </c>
      <c r="F19" s="60">
        <f t="shared" ref="F19" si="37">SUM(F20:F22)</f>
        <v>934</v>
      </c>
      <c r="G19" s="60">
        <f t="shared" ref="G19" si="38">SUM(G20:G22)</f>
        <v>885</v>
      </c>
      <c r="H19" s="60">
        <f t="shared" ref="H19" si="39">SUM(H20:H22)</f>
        <v>901</v>
      </c>
      <c r="I19" s="60">
        <f t="shared" ref="I19" si="40">SUM(I20:I22)</f>
        <v>1046</v>
      </c>
      <c r="J19" s="60">
        <f t="shared" ref="J19" si="41">SUM(J20:J22)</f>
        <v>1036</v>
      </c>
      <c r="K19" s="60">
        <f t="shared" ref="K19" si="42">SUM(K20:K22)</f>
        <v>881</v>
      </c>
      <c r="L19" s="60">
        <f t="shared" ref="L19" si="43">SUM(L20:L22)</f>
        <v>850</v>
      </c>
      <c r="M19" s="60">
        <f t="shared" ref="M19" si="44">SUM(M20:M22)</f>
        <v>850</v>
      </c>
      <c r="N19" s="60">
        <f t="shared" ref="N19" si="45">SUM(N20:N22)</f>
        <v>934</v>
      </c>
      <c r="O19" s="60">
        <f t="shared" ref="O19" si="46">SUM(O20:O22)</f>
        <v>1001</v>
      </c>
      <c r="P19" s="60">
        <f t="shared" ref="P19" si="47">SUM(P20:P22)</f>
        <v>896</v>
      </c>
      <c r="Q19" s="60">
        <f t="shared" ref="Q19" si="48">SUM(Q20:Q22)</f>
        <v>738</v>
      </c>
      <c r="R19" s="60">
        <f t="shared" ref="R19" si="49">SUM(R20:R22)</f>
        <v>581</v>
      </c>
      <c r="S19" s="60">
        <f t="shared" ref="S19" si="50">SUM(S20:S22)</f>
        <v>478</v>
      </c>
      <c r="T19" s="60">
        <f t="shared" ref="T19" si="51">SUM(T20:T22)</f>
        <v>556</v>
      </c>
      <c r="U19" s="61">
        <f t="shared" ref="U19" si="52">SUM(U20:U22)</f>
        <v>2</v>
      </c>
    </row>
    <row r="20" spans="1:21" s="11" customFormat="1" ht="15" customHeight="1" x14ac:dyDescent="0.2">
      <c r="A20" s="122"/>
      <c r="B20" s="19" t="s">
        <v>12</v>
      </c>
      <c r="C20" s="22">
        <f t="shared" si="1"/>
        <v>7014</v>
      </c>
      <c r="D20" s="58">
        <v>321</v>
      </c>
      <c r="E20" s="57">
        <v>413</v>
      </c>
      <c r="F20" s="57">
        <v>458</v>
      </c>
      <c r="G20" s="57">
        <v>467</v>
      </c>
      <c r="H20" s="57">
        <v>453</v>
      </c>
      <c r="I20" s="57">
        <v>545</v>
      </c>
      <c r="J20" s="57">
        <v>515</v>
      </c>
      <c r="K20" s="57">
        <v>457</v>
      </c>
      <c r="L20" s="57">
        <v>426</v>
      </c>
      <c r="M20" s="57">
        <v>426</v>
      </c>
      <c r="N20" s="57">
        <v>471</v>
      </c>
      <c r="O20" s="57">
        <v>519</v>
      </c>
      <c r="P20" s="57">
        <v>446</v>
      </c>
      <c r="Q20" s="57">
        <v>361</v>
      </c>
      <c r="R20" s="57">
        <v>275</v>
      </c>
      <c r="S20" s="57">
        <v>231</v>
      </c>
      <c r="T20" s="57">
        <v>228</v>
      </c>
      <c r="U20" s="62">
        <v>2</v>
      </c>
    </row>
    <row r="21" spans="1:21" s="11" customFormat="1" ht="15" customHeight="1" x14ac:dyDescent="0.2">
      <c r="A21" s="122"/>
      <c r="B21" s="20" t="s">
        <v>11</v>
      </c>
      <c r="C21" s="22">
        <f t="shared" ref="C21:C22" si="53">SUM(D21:U21)</f>
        <v>6965</v>
      </c>
      <c r="D21" s="58">
        <v>292</v>
      </c>
      <c r="E21" s="57">
        <v>384</v>
      </c>
      <c r="F21" s="57">
        <v>476</v>
      </c>
      <c r="G21" s="57">
        <v>418</v>
      </c>
      <c r="H21" s="57">
        <v>448</v>
      </c>
      <c r="I21" s="57">
        <v>501</v>
      </c>
      <c r="J21" s="57">
        <v>521</v>
      </c>
      <c r="K21" s="57">
        <v>424</v>
      </c>
      <c r="L21" s="57">
        <v>424</v>
      </c>
      <c r="M21" s="57">
        <v>424</v>
      </c>
      <c r="N21" s="57">
        <v>463</v>
      </c>
      <c r="O21" s="57">
        <v>482</v>
      </c>
      <c r="P21" s="57">
        <v>450</v>
      </c>
      <c r="Q21" s="57">
        <v>377</v>
      </c>
      <c r="R21" s="57">
        <v>306</v>
      </c>
      <c r="S21" s="57">
        <v>247</v>
      </c>
      <c r="T21" s="57">
        <v>328</v>
      </c>
      <c r="U21" s="62">
        <v>0</v>
      </c>
    </row>
    <row r="22" spans="1:21" s="11" customFormat="1" ht="15" customHeight="1" thickBot="1" x14ac:dyDescent="0.25">
      <c r="A22" s="123"/>
      <c r="B22" s="34" t="s">
        <v>54</v>
      </c>
      <c r="C22" s="22">
        <f t="shared" si="53"/>
        <v>0</v>
      </c>
      <c r="D22" s="58">
        <v>0</v>
      </c>
      <c r="E22" s="57">
        <v>0</v>
      </c>
      <c r="F22" s="57">
        <v>0</v>
      </c>
      <c r="G22" s="57">
        <v>0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2">
        <v>0</v>
      </c>
    </row>
    <row r="23" spans="1:21" s="11" customFormat="1" ht="15" customHeight="1" x14ac:dyDescent="0.2">
      <c r="A23" s="121" t="s">
        <v>18</v>
      </c>
      <c r="B23" s="18" t="s">
        <v>13</v>
      </c>
      <c r="C23" s="21">
        <f>SUM(D23:U23)</f>
        <v>7789</v>
      </c>
      <c r="D23" s="59">
        <f>SUM(D24:D26)</f>
        <v>281</v>
      </c>
      <c r="E23" s="60">
        <f>SUM(E24:E26)</f>
        <v>419</v>
      </c>
      <c r="F23" s="60">
        <f t="shared" ref="F23" si="54">SUM(F24:F26)</f>
        <v>494</v>
      </c>
      <c r="G23" s="60">
        <f t="shared" ref="G23" si="55">SUM(G24:G26)</f>
        <v>539</v>
      </c>
      <c r="H23" s="60">
        <f t="shared" ref="H23" si="56">SUM(H24:H26)</f>
        <v>588</v>
      </c>
      <c r="I23" s="60">
        <f t="shared" ref="I23" si="57">SUM(I24:I26)</f>
        <v>563</v>
      </c>
      <c r="J23" s="60">
        <f t="shared" ref="J23" si="58">SUM(J24:J26)</f>
        <v>527</v>
      </c>
      <c r="K23" s="60">
        <f t="shared" ref="K23" si="59">SUM(K24:K26)</f>
        <v>426</v>
      </c>
      <c r="L23" s="60">
        <f t="shared" ref="L23" si="60">SUM(L24:L26)</f>
        <v>503</v>
      </c>
      <c r="M23" s="60">
        <f t="shared" ref="M23" si="61">SUM(M24:M26)</f>
        <v>487</v>
      </c>
      <c r="N23" s="60">
        <f t="shared" ref="N23" si="62">SUM(N24:N26)</f>
        <v>558</v>
      </c>
      <c r="O23" s="60">
        <f t="shared" ref="O23" si="63">SUM(O24:O26)</f>
        <v>588</v>
      </c>
      <c r="P23" s="60">
        <f t="shared" ref="P23" si="64">SUM(P24:P26)</f>
        <v>562</v>
      </c>
      <c r="Q23" s="60">
        <f t="shared" ref="Q23" si="65">SUM(Q24:Q26)</f>
        <v>452</v>
      </c>
      <c r="R23" s="60">
        <f t="shared" ref="R23" si="66">SUM(R24:R26)</f>
        <v>294</v>
      </c>
      <c r="S23" s="60">
        <f t="shared" ref="S23" si="67">SUM(S24:S26)</f>
        <v>213</v>
      </c>
      <c r="T23" s="60">
        <f t="shared" ref="T23" si="68">SUM(T24:T26)</f>
        <v>295</v>
      </c>
      <c r="U23" s="61">
        <f t="shared" ref="U23" si="69">SUM(U24:U26)</f>
        <v>0</v>
      </c>
    </row>
    <row r="24" spans="1:21" s="11" customFormat="1" ht="15" customHeight="1" x14ac:dyDescent="0.2">
      <c r="A24" s="122"/>
      <c r="B24" s="19" t="s">
        <v>12</v>
      </c>
      <c r="C24" s="22">
        <f t="shared" si="1"/>
        <v>4014</v>
      </c>
      <c r="D24" s="58">
        <v>148</v>
      </c>
      <c r="E24" s="57">
        <v>201</v>
      </c>
      <c r="F24" s="57">
        <v>244</v>
      </c>
      <c r="G24" s="57">
        <v>297</v>
      </c>
      <c r="H24" s="57">
        <v>323</v>
      </c>
      <c r="I24" s="57">
        <v>304</v>
      </c>
      <c r="J24" s="57">
        <v>270</v>
      </c>
      <c r="K24" s="57">
        <v>219</v>
      </c>
      <c r="L24" s="57">
        <v>244</v>
      </c>
      <c r="M24" s="57">
        <v>254</v>
      </c>
      <c r="N24" s="57">
        <v>298</v>
      </c>
      <c r="O24" s="57">
        <v>322</v>
      </c>
      <c r="P24" s="57">
        <v>278</v>
      </c>
      <c r="Q24" s="57">
        <v>237</v>
      </c>
      <c r="R24" s="57">
        <v>152</v>
      </c>
      <c r="S24" s="57">
        <v>100</v>
      </c>
      <c r="T24" s="57">
        <v>123</v>
      </c>
      <c r="U24" s="62">
        <v>0</v>
      </c>
    </row>
    <row r="25" spans="1:21" s="11" customFormat="1" ht="15" customHeight="1" x14ac:dyDescent="0.2">
      <c r="A25" s="122"/>
      <c r="B25" s="20" t="s">
        <v>11</v>
      </c>
      <c r="C25" s="22">
        <f t="shared" ref="C25:C26" si="70">SUM(D25:U25)</f>
        <v>3775</v>
      </c>
      <c r="D25" s="58">
        <v>133</v>
      </c>
      <c r="E25" s="57">
        <v>218</v>
      </c>
      <c r="F25" s="57">
        <v>250</v>
      </c>
      <c r="G25" s="57">
        <v>242</v>
      </c>
      <c r="H25" s="57">
        <v>265</v>
      </c>
      <c r="I25" s="57">
        <v>259</v>
      </c>
      <c r="J25" s="57">
        <v>257</v>
      </c>
      <c r="K25" s="57">
        <v>207</v>
      </c>
      <c r="L25" s="57">
        <v>259</v>
      </c>
      <c r="M25" s="57">
        <v>233</v>
      </c>
      <c r="N25" s="57">
        <v>260</v>
      </c>
      <c r="O25" s="57">
        <v>266</v>
      </c>
      <c r="P25" s="57">
        <v>284</v>
      </c>
      <c r="Q25" s="57">
        <v>215</v>
      </c>
      <c r="R25" s="57">
        <v>142</v>
      </c>
      <c r="S25" s="57">
        <v>113</v>
      </c>
      <c r="T25" s="57">
        <v>172</v>
      </c>
      <c r="U25" s="62">
        <v>0</v>
      </c>
    </row>
    <row r="26" spans="1:21" s="11" customFormat="1" ht="15" customHeight="1" thickBot="1" x14ac:dyDescent="0.25">
      <c r="A26" s="123"/>
      <c r="B26" s="34" t="s">
        <v>54</v>
      </c>
      <c r="C26" s="22">
        <f t="shared" si="70"/>
        <v>0</v>
      </c>
      <c r="D26" s="58">
        <v>0</v>
      </c>
      <c r="E26" s="57">
        <v>0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62">
        <v>0</v>
      </c>
    </row>
    <row r="27" spans="1:21" s="11" customFormat="1" ht="15" customHeight="1" x14ac:dyDescent="0.2">
      <c r="A27" s="121" t="s">
        <v>19</v>
      </c>
      <c r="B27" s="18" t="s">
        <v>13</v>
      </c>
      <c r="C27" s="21">
        <f>SUM(D27:U27)</f>
        <v>10417</v>
      </c>
      <c r="D27" s="59">
        <f>SUM(D28:D30)</f>
        <v>382</v>
      </c>
      <c r="E27" s="60">
        <f>SUM(E28:E30)</f>
        <v>573</v>
      </c>
      <c r="F27" s="60">
        <f t="shared" ref="F27" si="71">SUM(F28:F30)</f>
        <v>723</v>
      </c>
      <c r="G27" s="60">
        <f t="shared" ref="G27" si="72">SUM(G28:G30)</f>
        <v>664</v>
      </c>
      <c r="H27" s="60">
        <f t="shared" ref="H27" si="73">SUM(H28:H30)</f>
        <v>730</v>
      </c>
      <c r="I27" s="60">
        <f t="shared" ref="I27" si="74">SUM(I28:I30)</f>
        <v>753</v>
      </c>
      <c r="J27" s="60">
        <f t="shared" ref="J27" si="75">SUM(J28:J30)</f>
        <v>755</v>
      </c>
      <c r="K27" s="60">
        <f t="shared" ref="K27" si="76">SUM(K28:K30)</f>
        <v>636</v>
      </c>
      <c r="L27" s="60">
        <f t="shared" ref="L27" si="77">SUM(L28:L30)</f>
        <v>614</v>
      </c>
      <c r="M27" s="60">
        <f t="shared" ref="M27" si="78">SUM(M28:M30)</f>
        <v>636</v>
      </c>
      <c r="N27" s="60">
        <f t="shared" ref="N27" si="79">SUM(N28:N30)</f>
        <v>672</v>
      </c>
      <c r="O27" s="60">
        <f t="shared" ref="O27" si="80">SUM(O28:O30)</f>
        <v>805</v>
      </c>
      <c r="P27" s="60">
        <f t="shared" ref="P27" si="81">SUM(P28:P30)</f>
        <v>654</v>
      </c>
      <c r="Q27" s="60">
        <f t="shared" ref="Q27" si="82">SUM(Q28:Q30)</f>
        <v>582</v>
      </c>
      <c r="R27" s="60">
        <f t="shared" ref="R27" si="83">SUM(R28:R30)</f>
        <v>438</v>
      </c>
      <c r="S27" s="60">
        <f t="shared" ref="S27" si="84">SUM(S28:S30)</f>
        <v>345</v>
      </c>
      <c r="T27" s="60">
        <f t="shared" ref="T27" si="85">SUM(T28:T30)</f>
        <v>454</v>
      </c>
      <c r="U27" s="61">
        <f t="shared" ref="U27" si="86">SUM(U28:U30)</f>
        <v>1</v>
      </c>
    </row>
    <row r="28" spans="1:21" s="11" customFormat="1" ht="15" customHeight="1" x14ac:dyDescent="0.2">
      <c r="A28" s="122"/>
      <c r="B28" s="19" t="s">
        <v>12</v>
      </c>
      <c r="C28" s="22">
        <f t="shared" si="1"/>
        <v>5156</v>
      </c>
      <c r="D28" s="58">
        <v>197</v>
      </c>
      <c r="E28" s="57">
        <v>297</v>
      </c>
      <c r="F28" s="57">
        <v>369</v>
      </c>
      <c r="G28" s="57">
        <v>335</v>
      </c>
      <c r="H28" s="57">
        <v>367</v>
      </c>
      <c r="I28" s="57">
        <v>363</v>
      </c>
      <c r="J28" s="57">
        <v>372</v>
      </c>
      <c r="K28" s="57">
        <v>315</v>
      </c>
      <c r="L28" s="57">
        <v>290</v>
      </c>
      <c r="M28" s="57">
        <v>295</v>
      </c>
      <c r="N28" s="57">
        <v>319</v>
      </c>
      <c r="O28" s="57">
        <v>420</v>
      </c>
      <c r="P28" s="57">
        <v>339</v>
      </c>
      <c r="Q28" s="57">
        <v>282</v>
      </c>
      <c r="R28" s="57">
        <v>213</v>
      </c>
      <c r="S28" s="57">
        <v>164</v>
      </c>
      <c r="T28" s="57">
        <v>218</v>
      </c>
      <c r="U28" s="62">
        <v>1</v>
      </c>
    </row>
    <row r="29" spans="1:21" s="11" customFormat="1" ht="15" customHeight="1" x14ac:dyDescent="0.2">
      <c r="A29" s="122"/>
      <c r="B29" s="20" t="s">
        <v>11</v>
      </c>
      <c r="C29" s="22">
        <f t="shared" ref="C29:C30" si="87">SUM(D29:U29)</f>
        <v>5261</v>
      </c>
      <c r="D29" s="58">
        <v>185</v>
      </c>
      <c r="E29" s="57">
        <v>276</v>
      </c>
      <c r="F29" s="57">
        <v>354</v>
      </c>
      <c r="G29" s="57">
        <v>329</v>
      </c>
      <c r="H29" s="57">
        <v>363</v>
      </c>
      <c r="I29" s="57">
        <v>390</v>
      </c>
      <c r="J29" s="57">
        <v>383</v>
      </c>
      <c r="K29" s="57">
        <v>321</v>
      </c>
      <c r="L29" s="57">
        <v>324</v>
      </c>
      <c r="M29" s="57">
        <v>341</v>
      </c>
      <c r="N29" s="57">
        <v>353</v>
      </c>
      <c r="O29" s="57">
        <v>385</v>
      </c>
      <c r="P29" s="57">
        <v>315</v>
      </c>
      <c r="Q29" s="57">
        <v>300</v>
      </c>
      <c r="R29" s="57">
        <v>225</v>
      </c>
      <c r="S29" s="57">
        <v>181</v>
      </c>
      <c r="T29" s="57">
        <v>236</v>
      </c>
      <c r="U29" s="62">
        <v>0</v>
      </c>
    </row>
    <row r="30" spans="1:21" s="11" customFormat="1" ht="15" customHeight="1" thickBot="1" x14ac:dyDescent="0.25">
      <c r="A30" s="123"/>
      <c r="B30" s="34" t="s">
        <v>54</v>
      </c>
      <c r="C30" s="22">
        <f t="shared" si="87"/>
        <v>0</v>
      </c>
      <c r="D30" s="58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  <c r="Q30" s="57">
        <v>0</v>
      </c>
      <c r="R30" s="57">
        <v>0</v>
      </c>
      <c r="S30" s="57">
        <v>0</v>
      </c>
      <c r="T30" s="57">
        <v>0</v>
      </c>
      <c r="U30" s="62">
        <v>0</v>
      </c>
    </row>
    <row r="31" spans="1:21" s="11" customFormat="1" ht="15" customHeight="1" x14ac:dyDescent="0.2">
      <c r="A31" s="127" t="s">
        <v>20</v>
      </c>
      <c r="B31" s="18" t="s">
        <v>13</v>
      </c>
      <c r="C31" s="21">
        <f>SUM(D31:U31)</f>
        <v>9198</v>
      </c>
      <c r="D31" s="59">
        <f>SUM(D32:D34)</f>
        <v>312</v>
      </c>
      <c r="E31" s="60">
        <f>SUM(E32:E34)</f>
        <v>430</v>
      </c>
      <c r="F31" s="60">
        <f t="shared" ref="F31" si="88">SUM(F32:F34)</f>
        <v>600</v>
      </c>
      <c r="G31" s="60">
        <f t="shared" ref="G31" si="89">SUM(G32:G34)</f>
        <v>616</v>
      </c>
      <c r="H31" s="60">
        <f t="shared" ref="H31" si="90">SUM(H32:H34)</f>
        <v>601</v>
      </c>
      <c r="I31" s="60">
        <f t="shared" ref="I31" si="91">SUM(I32:I34)</f>
        <v>628</v>
      </c>
      <c r="J31" s="60">
        <f t="shared" ref="J31" si="92">SUM(J32:J34)</f>
        <v>535</v>
      </c>
      <c r="K31" s="60">
        <f t="shared" ref="K31" si="93">SUM(K32:K34)</f>
        <v>538</v>
      </c>
      <c r="L31" s="60">
        <f t="shared" ref="L31" si="94">SUM(L32:L34)</f>
        <v>636</v>
      </c>
      <c r="M31" s="60">
        <f t="shared" ref="M31" si="95">SUM(M32:M34)</f>
        <v>736</v>
      </c>
      <c r="N31" s="60">
        <f t="shared" ref="N31" si="96">SUM(N32:N34)</f>
        <v>651</v>
      </c>
      <c r="O31" s="60">
        <f t="shared" ref="O31" si="97">SUM(O32:O34)</f>
        <v>676</v>
      </c>
      <c r="P31" s="60">
        <f t="shared" ref="P31" si="98">SUM(P32:P34)</f>
        <v>615</v>
      </c>
      <c r="Q31" s="60">
        <f t="shared" ref="Q31" si="99">SUM(Q32:Q34)</f>
        <v>506</v>
      </c>
      <c r="R31" s="60">
        <f t="shared" ref="R31" si="100">SUM(R32:R34)</f>
        <v>397</v>
      </c>
      <c r="S31" s="60">
        <f t="shared" ref="S31" si="101">SUM(S32:S34)</f>
        <v>326</v>
      </c>
      <c r="T31" s="60">
        <f t="shared" ref="T31" si="102">SUM(T32:T34)</f>
        <v>390</v>
      </c>
      <c r="U31" s="61">
        <f t="shared" ref="U31" si="103">SUM(U32:U34)</f>
        <v>5</v>
      </c>
    </row>
    <row r="32" spans="1:21" s="11" customFormat="1" ht="15" customHeight="1" x14ac:dyDescent="0.2">
      <c r="A32" s="128"/>
      <c r="B32" s="19" t="s">
        <v>12</v>
      </c>
      <c r="C32" s="22">
        <f t="shared" si="1"/>
        <v>4772</v>
      </c>
      <c r="D32" s="58">
        <v>167</v>
      </c>
      <c r="E32" s="57">
        <v>215</v>
      </c>
      <c r="F32" s="57">
        <v>326</v>
      </c>
      <c r="G32" s="57">
        <v>320</v>
      </c>
      <c r="H32" s="57">
        <v>312</v>
      </c>
      <c r="I32" s="57">
        <v>301</v>
      </c>
      <c r="J32" s="57">
        <v>263</v>
      </c>
      <c r="K32" s="57">
        <v>268</v>
      </c>
      <c r="L32" s="57">
        <v>319</v>
      </c>
      <c r="M32" s="57">
        <v>388</v>
      </c>
      <c r="N32" s="57">
        <v>345</v>
      </c>
      <c r="O32" s="57">
        <v>356</v>
      </c>
      <c r="P32" s="57">
        <v>319</v>
      </c>
      <c r="Q32" s="57">
        <v>271</v>
      </c>
      <c r="R32" s="57">
        <v>213</v>
      </c>
      <c r="S32" s="57">
        <v>173</v>
      </c>
      <c r="T32" s="57">
        <v>213</v>
      </c>
      <c r="U32" s="62">
        <v>3</v>
      </c>
    </row>
    <row r="33" spans="1:22" s="11" customFormat="1" ht="15" customHeight="1" x14ac:dyDescent="0.2">
      <c r="A33" s="128"/>
      <c r="B33" s="20" t="s">
        <v>11</v>
      </c>
      <c r="C33" s="22">
        <f t="shared" ref="C33:C34" si="104">SUM(D33:U33)</f>
        <v>4426</v>
      </c>
      <c r="D33" s="58">
        <v>145</v>
      </c>
      <c r="E33" s="57">
        <v>215</v>
      </c>
      <c r="F33" s="57">
        <v>274</v>
      </c>
      <c r="G33" s="57">
        <v>296</v>
      </c>
      <c r="H33" s="57">
        <v>289</v>
      </c>
      <c r="I33" s="57">
        <v>327</v>
      </c>
      <c r="J33" s="57">
        <v>272</v>
      </c>
      <c r="K33" s="57">
        <v>270</v>
      </c>
      <c r="L33" s="57">
        <v>317</v>
      </c>
      <c r="M33" s="57">
        <v>348</v>
      </c>
      <c r="N33" s="57">
        <v>306</v>
      </c>
      <c r="O33" s="57">
        <v>320</v>
      </c>
      <c r="P33" s="57">
        <v>296</v>
      </c>
      <c r="Q33" s="57">
        <v>235</v>
      </c>
      <c r="R33" s="57">
        <v>184</v>
      </c>
      <c r="S33" s="57">
        <v>153</v>
      </c>
      <c r="T33" s="57">
        <v>177</v>
      </c>
      <c r="U33" s="62">
        <v>2</v>
      </c>
    </row>
    <row r="34" spans="1:22" s="11" customFormat="1" ht="15" customHeight="1" thickBot="1" x14ac:dyDescent="0.25">
      <c r="A34" s="129"/>
      <c r="B34" s="37" t="s">
        <v>54</v>
      </c>
      <c r="C34" s="23">
        <f t="shared" si="104"/>
        <v>0</v>
      </c>
      <c r="D34" s="58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  <c r="U34" s="62">
        <v>0</v>
      </c>
    </row>
    <row r="35" spans="1:22" s="12" customFormat="1" ht="18.75" customHeight="1" x14ac:dyDescent="0.25">
      <c r="A35" s="124" t="s">
        <v>43</v>
      </c>
      <c r="B35" s="94" t="s">
        <v>13</v>
      </c>
      <c r="C35" s="95">
        <f>SUM(D35:U35)</f>
        <v>226538</v>
      </c>
      <c r="D35" s="96">
        <f>D36+D37+D38</f>
        <v>9640</v>
      </c>
      <c r="E35" s="97">
        <f t="shared" ref="E35" si="105">E36+E37+E38</f>
        <v>13059</v>
      </c>
      <c r="F35" s="97">
        <f t="shared" ref="F35" si="106">F36+F37+F38</f>
        <v>15216</v>
      </c>
      <c r="G35" s="97">
        <f t="shared" ref="G35" si="107">G36+G37+G38</f>
        <v>14802</v>
      </c>
      <c r="H35" s="97">
        <f t="shared" ref="H35" si="108">H36+H37+H38</f>
        <v>16015</v>
      </c>
      <c r="I35" s="97">
        <f t="shared" ref="I35" si="109">I36+I37+I38</f>
        <v>17480</v>
      </c>
      <c r="J35" s="97">
        <f t="shared" ref="J35" si="110">J36+J37+J38</f>
        <v>17240</v>
      </c>
      <c r="K35" s="97">
        <f t="shared" ref="K35" si="111">K36+K37+K38</f>
        <v>14913</v>
      </c>
      <c r="L35" s="97">
        <f t="shared" ref="L35" si="112">L36+L37+L38</f>
        <v>14503</v>
      </c>
      <c r="M35" s="97">
        <f t="shared" ref="M35" si="113">M36+M37+M38</f>
        <v>14723</v>
      </c>
      <c r="N35" s="97">
        <f t="shared" ref="N35" si="114">N36+N37+N38</f>
        <v>14869</v>
      </c>
      <c r="O35" s="97">
        <f t="shared" ref="O35" si="115">O36+O37+O38</f>
        <v>15388</v>
      </c>
      <c r="P35" s="97">
        <f t="shared" ref="P35" si="116">P36+P37+P38</f>
        <v>13653</v>
      </c>
      <c r="Q35" s="97">
        <f t="shared" ref="Q35" si="117">Q36+Q37+Q38</f>
        <v>11075</v>
      </c>
      <c r="R35" s="97">
        <f t="shared" ref="R35" si="118">R36+R37+R38</f>
        <v>8601</v>
      </c>
      <c r="S35" s="97">
        <f t="shared" ref="S35" si="119">S36+S37+S38</f>
        <v>6613</v>
      </c>
      <c r="T35" s="97">
        <f t="shared" ref="T35" si="120">T36+T37+T38</f>
        <v>8724</v>
      </c>
      <c r="U35" s="95">
        <f t="shared" ref="U35" si="121">U36+U37+U38</f>
        <v>24</v>
      </c>
    </row>
    <row r="36" spans="1:22" s="12" customFormat="1" ht="18.75" customHeight="1" x14ac:dyDescent="0.25">
      <c r="A36" s="125"/>
      <c r="B36" s="98" t="s">
        <v>12</v>
      </c>
      <c r="C36" s="99">
        <f t="shared" ref="C36:U36" si="122">+C32+C28+C24+C20+C16+C12+C8</f>
        <v>108641</v>
      </c>
      <c r="D36" s="100">
        <f>+D32+D28+D24+D20+D16+D12+D8</f>
        <v>4895</v>
      </c>
      <c r="E36" s="101">
        <f t="shared" si="122"/>
        <v>6682</v>
      </c>
      <c r="F36" s="101">
        <f t="shared" si="122"/>
        <v>7715</v>
      </c>
      <c r="G36" s="101">
        <f t="shared" si="122"/>
        <v>7589</v>
      </c>
      <c r="H36" s="101">
        <f t="shared" si="122"/>
        <v>7895</v>
      </c>
      <c r="I36" s="101">
        <f t="shared" si="122"/>
        <v>8601</v>
      </c>
      <c r="J36" s="101">
        <f t="shared" si="122"/>
        <v>8324</v>
      </c>
      <c r="K36" s="101">
        <f t="shared" si="122"/>
        <v>7108</v>
      </c>
      <c r="L36" s="101">
        <f t="shared" si="122"/>
        <v>6832</v>
      </c>
      <c r="M36" s="101">
        <f t="shared" si="122"/>
        <v>6908</v>
      </c>
      <c r="N36" s="101">
        <f t="shared" si="122"/>
        <v>6974</v>
      </c>
      <c r="O36" s="101">
        <f t="shared" si="122"/>
        <v>7433</v>
      </c>
      <c r="P36" s="101">
        <f t="shared" si="122"/>
        <v>6454</v>
      </c>
      <c r="Q36" s="101">
        <f t="shared" si="122"/>
        <v>5066</v>
      </c>
      <c r="R36" s="101">
        <f t="shared" si="122"/>
        <v>3869</v>
      </c>
      <c r="S36" s="101">
        <f t="shared" si="122"/>
        <v>2893</v>
      </c>
      <c r="T36" s="101">
        <f t="shared" si="122"/>
        <v>3387</v>
      </c>
      <c r="U36" s="99">
        <f t="shared" si="122"/>
        <v>16</v>
      </c>
    </row>
    <row r="37" spans="1:22" s="12" customFormat="1" ht="18.75" customHeight="1" x14ac:dyDescent="0.25">
      <c r="A37" s="125"/>
      <c r="B37" s="98" t="s">
        <v>11</v>
      </c>
      <c r="C37" s="99">
        <f t="shared" ref="C37:C38" si="123">SUM(D37:U37)</f>
        <v>117895</v>
      </c>
      <c r="D37" s="100">
        <f>+D33+D29+D25+D21+D17+D13+D9</f>
        <v>4744</v>
      </c>
      <c r="E37" s="101">
        <f t="shared" ref="E37:U37" si="124">+E33+E29+E25+E21+E17+E13+E9</f>
        <v>6377</v>
      </c>
      <c r="F37" s="101">
        <f t="shared" si="124"/>
        <v>7501</v>
      </c>
      <c r="G37" s="101">
        <f t="shared" si="124"/>
        <v>7213</v>
      </c>
      <c r="H37" s="101">
        <f t="shared" si="124"/>
        <v>8120</v>
      </c>
      <c r="I37" s="101">
        <f t="shared" si="124"/>
        <v>8879</v>
      </c>
      <c r="J37" s="101">
        <f t="shared" si="124"/>
        <v>8915</v>
      </c>
      <c r="K37" s="101">
        <f t="shared" si="124"/>
        <v>7805</v>
      </c>
      <c r="L37" s="101">
        <f t="shared" si="124"/>
        <v>7671</v>
      </c>
      <c r="M37" s="101">
        <f t="shared" si="124"/>
        <v>7815</v>
      </c>
      <c r="N37" s="101">
        <f t="shared" si="124"/>
        <v>7895</v>
      </c>
      <c r="O37" s="101">
        <f t="shared" si="124"/>
        <v>7955</v>
      </c>
      <c r="P37" s="101">
        <f t="shared" si="124"/>
        <v>7199</v>
      </c>
      <c r="Q37" s="101">
        <f t="shared" si="124"/>
        <v>6009</v>
      </c>
      <c r="R37" s="101">
        <f t="shared" si="124"/>
        <v>4732</v>
      </c>
      <c r="S37" s="101">
        <f t="shared" si="124"/>
        <v>3720</v>
      </c>
      <c r="T37" s="101">
        <f t="shared" si="124"/>
        <v>5337</v>
      </c>
      <c r="U37" s="99">
        <f t="shared" si="124"/>
        <v>8</v>
      </c>
    </row>
    <row r="38" spans="1:22" s="12" customFormat="1" ht="18.75" customHeight="1" thickBot="1" x14ac:dyDescent="0.3">
      <c r="A38" s="126"/>
      <c r="B38" s="102" t="s">
        <v>54</v>
      </c>
      <c r="C38" s="103">
        <f t="shared" si="123"/>
        <v>2</v>
      </c>
      <c r="D38" s="104">
        <f>+D34+D30+D26+D22+D18+D14+D10</f>
        <v>1</v>
      </c>
      <c r="E38" s="105">
        <f t="shared" ref="E38:U38" si="125">+E34+E30+E26+E22+E18+E14+E10</f>
        <v>0</v>
      </c>
      <c r="F38" s="105">
        <f t="shared" si="125"/>
        <v>0</v>
      </c>
      <c r="G38" s="105">
        <f t="shared" si="125"/>
        <v>0</v>
      </c>
      <c r="H38" s="105">
        <f t="shared" si="125"/>
        <v>0</v>
      </c>
      <c r="I38" s="105">
        <f t="shared" si="125"/>
        <v>0</v>
      </c>
      <c r="J38" s="105">
        <f t="shared" si="125"/>
        <v>1</v>
      </c>
      <c r="K38" s="105">
        <f t="shared" si="125"/>
        <v>0</v>
      </c>
      <c r="L38" s="105">
        <f t="shared" si="125"/>
        <v>0</v>
      </c>
      <c r="M38" s="105">
        <f t="shared" si="125"/>
        <v>0</v>
      </c>
      <c r="N38" s="105">
        <f t="shared" si="125"/>
        <v>0</v>
      </c>
      <c r="O38" s="105">
        <f t="shared" si="125"/>
        <v>0</v>
      </c>
      <c r="P38" s="105">
        <f t="shared" si="125"/>
        <v>0</v>
      </c>
      <c r="Q38" s="105">
        <f t="shared" si="125"/>
        <v>0</v>
      </c>
      <c r="R38" s="105">
        <f t="shared" si="125"/>
        <v>0</v>
      </c>
      <c r="S38" s="105">
        <f t="shared" si="125"/>
        <v>0</v>
      </c>
      <c r="T38" s="105">
        <f t="shared" si="125"/>
        <v>0</v>
      </c>
      <c r="U38" s="103">
        <f t="shared" si="125"/>
        <v>0</v>
      </c>
    </row>
    <row r="39" spans="1:22" s="11" customFormat="1" ht="18.75" customHeight="1" x14ac:dyDescent="0.2">
      <c r="A39" s="26" t="s">
        <v>58</v>
      </c>
      <c r="V39" s="12"/>
    </row>
    <row r="40" spans="1:22" x14ac:dyDescent="0.25">
      <c r="A40" s="38" t="s">
        <v>56</v>
      </c>
      <c r="K40" s="25"/>
    </row>
    <row r="41" spans="1:22" x14ac:dyDescent="0.25">
      <c r="K41" s="25"/>
    </row>
  </sheetData>
  <mergeCells count="12">
    <mergeCell ref="A5:A6"/>
    <mergeCell ref="B5:B6"/>
    <mergeCell ref="C5:C6"/>
    <mergeCell ref="D5:U5"/>
    <mergeCell ref="A7:A9"/>
    <mergeCell ref="A15:A18"/>
    <mergeCell ref="A11:A14"/>
    <mergeCell ref="A35:A38"/>
    <mergeCell ref="A27:A30"/>
    <mergeCell ref="A31:A34"/>
    <mergeCell ref="A23:A26"/>
    <mergeCell ref="A19:A22"/>
  </mergeCells>
  <pageMargins left="0.70866141732283472" right="0.70866141732283472" top="0.74803149606299213" bottom="0.74803149606299213" header="0.31496062992125984" footer="0.31496062992125984"/>
  <pageSetup scale="55" orientation="landscape" r:id="rId1"/>
  <ignoredErrors>
    <ignoredError sqref="C36" formula="1"/>
    <ignoredError sqref="C12:C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showGridLines="0" zoomScale="110" zoomScaleNormal="110" workbookViewId="0">
      <selection activeCell="E22" sqref="E22"/>
    </sheetView>
  </sheetViews>
  <sheetFormatPr baseColWidth="10" defaultRowHeight="15" x14ac:dyDescent="0.25"/>
  <cols>
    <col min="1" max="1" width="24.5703125" customWidth="1"/>
  </cols>
  <sheetData>
    <row r="1" spans="1:6" x14ac:dyDescent="0.25">
      <c r="A1" s="31" t="s">
        <v>8</v>
      </c>
      <c r="B1" s="29"/>
      <c r="C1" s="29"/>
      <c r="D1" s="29"/>
      <c r="E1" s="29"/>
      <c r="F1" s="29"/>
    </row>
    <row r="2" spans="1:6" x14ac:dyDescent="0.25">
      <c r="A2" s="32" t="s">
        <v>9</v>
      </c>
    </row>
    <row r="3" spans="1:6" x14ac:dyDescent="0.25">
      <c r="A3" s="32" t="s">
        <v>57</v>
      </c>
    </row>
    <row r="4" spans="1:6" ht="15.75" thickBot="1" x14ac:dyDescent="0.3">
      <c r="A4" s="1"/>
    </row>
    <row r="5" spans="1:6" x14ac:dyDescent="0.25">
      <c r="A5" s="142" t="s">
        <v>0</v>
      </c>
      <c r="B5" s="144" t="s">
        <v>1</v>
      </c>
      <c r="C5" s="145"/>
      <c r="D5" s="145"/>
      <c r="E5" s="146"/>
      <c r="F5" s="147" t="s">
        <v>2</v>
      </c>
    </row>
    <row r="6" spans="1:6" ht="15.75" thickBot="1" x14ac:dyDescent="0.3">
      <c r="A6" s="143"/>
      <c r="B6" s="106" t="s">
        <v>3</v>
      </c>
      <c r="C6" s="107" t="s">
        <v>4</v>
      </c>
      <c r="D6" s="107" t="s">
        <v>5</v>
      </c>
      <c r="E6" s="108" t="s">
        <v>6</v>
      </c>
      <c r="F6" s="148"/>
    </row>
    <row r="7" spans="1:6" x14ac:dyDescent="0.25">
      <c r="A7" s="6" t="s">
        <v>14</v>
      </c>
      <c r="B7" s="149">
        <v>29778</v>
      </c>
      <c r="C7" s="150">
        <v>63029</v>
      </c>
      <c r="D7" s="150">
        <v>24374</v>
      </c>
      <c r="E7" s="151">
        <v>34253</v>
      </c>
      <c r="F7" s="54">
        <f>SUM(B7:E7)</f>
        <v>151434</v>
      </c>
    </row>
    <row r="8" spans="1:6" x14ac:dyDescent="0.25">
      <c r="A8" s="7" t="s">
        <v>15</v>
      </c>
      <c r="B8" s="149">
        <v>4223</v>
      </c>
      <c r="C8" s="150">
        <v>9559</v>
      </c>
      <c r="D8" s="150">
        <v>3205</v>
      </c>
      <c r="E8" s="151">
        <v>4452</v>
      </c>
      <c r="F8" s="55">
        <f t="shared" ref="F8:F13" si="0">SUM(B8:E8)</f>
        <v>21439</v>
      </c>
    </row>
    <row r="9" spans="1:6" x14ac:dyDescent="0.25">
      <c r="A9" s="7" t="s">
        <v>16</v>
      </c>
      <c r="B9" s="149">
        <v>2425</v>
      </c>
      <c r="C9" s="150">
        <v>5184</v>
      </c>
      <c r="D9" s="150">
        <v>2091</v>
      </c>
      <c r="E9" s="151">
        <v>2582</v>
      </c>
      <c r="F9" s="55">
        <f t="shared" si="0"/>
        <v>12282</v>
      </c>
    </row>
    <row r="10" spans="1:6" x14ac:dyDescent="0.25">
      <c r="A10" s="7" t="s">
        <v>17</v>
      </c>
      <c r="B10" s="149">
        <v>3242</v>
      </c>
      <c r="C10" s="150">
        <v>6173</v>
      </c>
      <c r="D10" s="150">
        <v>1918</v>
      </c>
      <c r="E10" s="151">
        <v>2646</v>
      </c>
      <c r="F10" s="55">
        <f t="shared" si="0"/>
        <v>13979</v>
      </c>
    </row>
    <row r="11" spans="1:6" x14ac:dyDescent="0.25">
      <c r="A11" s="7" t="s">
        <v>18</v>
      </c>
      <c r="B11" s="149">
        <v>1637</v>
      </c>
      <c r="C11" s="150">
        <v>3165</v>
      </c>
      <c r="D11" s="150">
        <v>1184</v>
      </c>
      <c r="E11" s="151">
        <v>1803</v>
      </c>
      <c r="F11" s="55">
        <f>SUM(B11:E11)</f>
        <v>7789</v>
      </c>
    </row>
    <row r="12" spans="1:6" x14ac:dyDescent="0.25">
      <c r="A12" s="7" t="s">
        <v>19</v>
      </c>
      <c r="B12" s="149">
        <v>2333</v>
      </c>
      <c r="C12" s="150">
        <v>4572</v>
      </c>
      <c r="D12" s="150">
        <v>1496</v>
      </c>
      <c r="E12" s="151">
        <v>2016</v>
      </c>
      <c r="F12" s="55">
        <f>SUM(B12:E12)</f>
        <v>10417</v>
      </c>
    </row>
    <row r="13" spans="1:6" ht="15.75" thickBot="1" x14ac:dyDescent="0.3">
      <c r="A13" s="8" t="s">
        <v>20</v>
      </c>
      <c r="B13" s="149">
        <v>3628</v>
      </c>
      <c r="C13" s="150">
        <v>3586</v>
      </c>
      <c r="D13" s="150">
        <v>883</v>
      </c>
      <c r="E13" s="151">
        <v>1101</v>
      </c>
      <c r="F13" s="56">
        <f t="shared" si="0"/>
        <v>9198</v>
      </c>
    </row>
    <row r="14" spans="1:6" ht="20.25" customHeight="1" thickBot="1" x14ac:dyDescent="0.3">
      <c r="A14" s="109" t="s">
        <v>7</v>
      </c>
      <c r="B14" s="110">
        <f>SUM(B7:B13)</f>
        <v>47266</v>
      </c>
      <c r="C14" s="111">
        <f>SUM(C7:C13)</f>
        <v>95268</v>
      </c>
      <c r="D14" s="111">
        <f>SUM(D7:D13)</f>
        <v>35151</v>
      </c>
      <c r="E14" s="112">
        <f>SUM(E7:E13)</f>
        <v>48853</v>
      </c>
      <c r="F14" s="113">
        <f>SUM(F7:F13)</f>
        <v>226538</v>
      </c>
    </row>
    <row r="15" spans="1:6" x14ac:dyDescent="0.25">
      <c r="A15" s="27" t="s">
        <v>59</v>
      </c>
    </row>
  </sheetData>
  <mergeCells count="3">
    <mergeCell ref="A5:A6"/>
    <mergeCell ref="B5:E5"/>
    <mergeCell ref="F5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x Comuna y Sexo</vt:lpstr>
      <vt:lpstr>x Comuna y Gedad</vt:lpstr>
      <vt:lpstr>x Comuna x Gedad x sexo</vt:lpstr>
      <vt:lpstr>x Comuna y TipoIngreso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Salud Osorno</dc:creator>
  <cp:lastModifiedBy>Servicio de Salud Osorno</cp:lastModifiedBy>
  <cp:lastPrinted>2019-03-19T16:21:17Z</cp:lastPrinted>
  <dcterms:created xsi:type="dcterms:W3CDTF">2014-09-12T15:45:13Z</dcterms:created>
  <dcterms:modified xsi:type="dcterms:W3CDTF">2025-02-17T20:50:33Z</dcterms:modified>
</cp:coreProperties>
</file>